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" ContentType="image/tiff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form to do\_BM-Reform_2030\_Docs neu für Website\"/>
    </mc:Choice>
  </mc:AlternateContent>
  <xr:revisionPtr revIDLastSave="0" documentId="13_ncr:1_{C6B1A2A1-8E74-427B-800D-4D7053E07E82}" xr6:coauthVersionLast="47" xr6:coauthVersionMax="47" xr10:uidLastSave="{00000000-0000-0000-0000-000000000000}"/>
  <bookViews>
    <workbookView xWindow="-120" yWindow="-120" windowWidth="29040" windowHeight="17520" xr2:uid="{985646A1-FDAD-4C23-9A6C-C70570649E9F}"/>
  </bookViews>
  <sheets>
    <sheet name="BM WDW" sheetId="3" r:id="rId1"/>
  </sheets>
  <definedNames>
    <definedName name="_xlnm.Print_Area" localSheetId="0">'BM WDW'!$A$1:$X$33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4" i="3" l="1"/>
  <c r="H8" i="3"/>
  <c r="L8" i="3"/>
  <c r="P8" i="3"/>
  <c r="H22" i="3"/>
  <c r="L22" i="3"/>
  <c r="L20" i="3"/>
  <c r="H20" i="3"/>
  <c r="H18" i="3"/>
  <c r="H16" i="3"/>
  <c r="H14" i="3"/>
  <c r="H12" i="3"/>
  <c r="H10" i="3"/>
  <c r="L24" i="3"/>
  <c r="L18" i="3"/>
  <c r="L16" i="3"/>
  <c r="L14" i="3"/>
  <c r="L12" i="3"/>
  <c r="L10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Michael Bührer</author>
  </authors>
  <commentList>
    <comment ref="J8" authorId="0" shapeId="0" xr:uid="{9AB598BF-9D59-4DFF-958B-C5A696B915D0}">
      <text>
        <r>
          <rPr>
            <b/>
            <sz val="9"/>
            <color indexed="81"/>
            <rFont val="Segoe UI"/>
            <family val="2"/>
          </rPr>
          <t>Michael Bührer:</t>
        </r>
        <r>
          <rPr>
            <sz val="9"/>
            <color indexed="81"/>
            <rFont val="Segoe UI"/>
            <family val="2"/>
          </rPr>
          <t xml:space="preserve">
Die Deutsch-Prüfungsnote wird auf 0.1 gerundet. Grund: 2 Leistungen (md/sr)!</t>
        </r>
      </text>
    </comment>
  </commentList>
</comments>
</file>

<file path=xl/sharedStrings.xml><?xml version="1.0" encoding="utf-8"?>
<sst xmlns="http://schemas.openxmlformats.org/spreadsheetml/2006/main" count="37" uniqueCount="29">
  <si>
    <t>1. Sem.</t>
  </si>
  <si>
    <t>2. Sem.</t>
  </si>
  <si>
    <t>Bereiche</t>
  </si>
  <si>
    <t>Fächer</t>
  </si>
  <si>
    <t>Grundlagen-bereich</t>
  </si>
  <si>
    <t>Deutsch</t>
  </si>
  <si>
    <t>Französisch</t>
  </si>
  <si>
    <t>Englisch</t>
  </si>
  <si>
    <t>Mathematik</t>
  </si>
  <si>
    <t>Gew.</t>
  </si>
  <si>
    <t>Gesamt-
note BM</t>
  </si>
  <si>
    <t>1/9</t>
  </si>
  <si>
    <t>Finanz- und Rechnungswesen</t>
  </si>
  <si>
    <t>Wirtschaft und Recht</t>
  </si>
  <si>
    <t>Schwerpunkt-bereich</t>
  </si>
  <si>
    <t>Geschichte und Politik</t>
  </si>
  <si>
    <t>Technik und Umwelt</t>
  </si>
  <si>
    <t>Ergänzungs-bereich</t>
  </si>
  <si>
    <t>Projekt-arbeiten</t>
  </si>
  <si>
    <t>IDAF 1</t>
  </si>
  <si>
    <t>IDAF 2</t>
  </si>
  <si>
    <t>IDAF 3</t>
  </si>
  <si>
    <t>IDPA</t>
  </si>
  <si>
    <t>Notenrechner BMV/RLP 2026 - BM 2 - Typ Wirtschaft (WDW)</t>
  </si>
  <si>
    <t>Semester (0.5)</t>
  </si>
  <si>
    <r>
      <rPr>
        <b/>
        <sz val="11"/>
        <color theme="0"/>
        <rFont val="Calibri"/>
        <family val="2"/>
      </rPr>
      <t xml:space="preserve">ᴓ </t>
    </r>
    <r>
      <rPr>
        <b/>
        <sz val="11"/>
        <color theme="0"/>
        <rFont val="Calibri"/>
        <family val="2"/>
        <scheme val="minor"/>
      </rPr>
      <t>Erfahrungs-noten (0.1)</t>
    </r>
  </si>
  <si>
    <t>Prüfungs-note (0.5)</t>
  </si>
  <si>
    <t>Fachnote (0.5)</t>
  </si>
  <si>
    <t>IDPA = 0.5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</si>
</sst>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30"/>
      <color theme="1"/>
      <name val="Calibri"/>
      <family val="2"/>
      <scheme val="minor"/>
    </font>
    <font>
      <b/>
      <sz val="11"/>
      <color theme="0"/>
      <name val="Calibri"/>
      <family val="2"/>
    </font>
    <font>
      <sz val="11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2C3D6B"/>
        <bgColor indexed="64"/>
      </patternFill>
    </fill>
    <fill>
      <patternFill patternType="solid">
        <fgColor rgb="FFAEABC5"/>
        <bgColor indexed="64"/>
      </patternFill>
    </fill>
  </fills>
  <borders count="18">
    <border>
      <left/>
      <right/>
      <top/>
      <bottom/>
      <diagonal/>
    </border>
    <border>
      <left style="thin">
        <color rgb="FF2C3D6B"/>
      </left>
      <right style="thin">
        <color rgb="FF2C3D6B"/>
      </right>
      <top style="thin">
        <color rgb="FF2C3D6B"/>
      </top>
      <bottom style="thin">
        <color rgb="FF2C3D6B"/>
      </bottom>
      <diagonal/>
    </border>
    <border>
      <left style="medium">
        <color rgb="FF2C3D6B"/>
      </left>
      <right/>
      <top style="medium">
        <color rgb="FF2C3D6B"/>
      </top>
      <bottom/>
      <diagonal/>
    </border>
    <border>
      <left/>
      <right/>
      <top style="medium">
        <color rgb="FF2C3D6B"/>
      </top>
      <bottom/>
      <diagonal/>
    </border>
    <border>
      <left style="thin">
        <color rgb="FF2C3D6B"/>
      </left>
      <right style="medium">
        <color rgb="FF2C3D6B"/>
      </right>
      <top style="medium">
        <color rgb="FF2C3D6B"/>
      </top>
      <bottom/>
      <diagonal/>
    </border>
    <border>
      <left style="medium">
        <color rgb="FF2C3D6B"/>
      </left>
      <right/>
      <top/>
      <bottom/>
      <diagonal/>
    </border>
    <border>
      <left/>
      <right style="medium">
        <color rgb="FF2C3D6B"/>
      </right>
      <top/>
      <bottom/>
      <diagonal/>
    </border>
    <border>
      <left style="medium">
        <color rgb="FF2C3D6B"/>
      </left>
      <right/>
      <top/>
      <bottom style="medium">
        <color rgb="FF2C3D6B"/>
      </bottom>
      <diagonal/>
    </border>
    <border>
      <left/>
      <right/>
      <top/>
      <bottom style="medium">
        <color rgb="FF2C3D6B"/>
      </bottom>
      <diagonal/>
    </border>
    <border>
      <left style="thin">
        <color rgb="FF2C3D6B"/>
      </left>
      <right style="medium">
        <color rgb="FF2C3D6B"/>
      </right>
      <top/>
      <bottom/>
      <diagonal/>
    </border>
    <border>
      <left style="thin">
        <color rgb="FF2C3D6B"/>
      </left>
      <right style="thin">
        <color rgb="FF2C3D6B"/>
      </right>
      <top style="thin">
        <color rgb="FF2C3D6B"/>
      </top>
      <bottom style="medium">
        <color rgb="FF2C3D6B"/>
      </bottom>
      <diagonal/>
    </border>
    <border>
      <left style="medium">
        <color rgb="FF2C3D6B"/>
      </left>
      <right style="thin">
        <color rgb="FF2C3D6B"/>
      </right>
      <top style="medium">
        <color rgb="FF2C3D6B"/>
      </top>
      <bottom/>
      <diagonal/>
    </border>
    <border>
      <left style="medium">
        <color rgb="FF2C3D6B"/>
      </left>
      <right style="thin">
        <color rgb="FF2C3D6B"/>
      </right>
      <top/>
      <bottom/>
      <diagonal/>
    </border>
    <border>
      <left style="medium">
        <color rgb="FF2C3D6B"/>
      </left>
      <right style="thin">
        <color rgb="FF2C3D6B"/>
      </right>
      <top/>
      <bottom style="medium">
        <color rgb="FF2C3D6B"/>
      </bottom>
      <diagonal/>
    </border>
    <border>
      <left style="thin">
        <color rgb="FF2C3D6B"/>
      </left>
      <right style="thin">
        <color rgb="FF2C3D6B"/>
      </right>
      <top style="medium">
        <color rgb="FF2C3D6B"/>
      </top>
      <bottom style="thin">
        <color rgb="FF2C3D6B"/>
      </bottom>
      <diagonal/>
    </border>
    <border>
      <left style="thin">
        <color rgb="FF2C3D6B"/>
      </left>
      <right style="medium">
        <color rgb="FF2C3D6B"/>
      </right>
      <top style="medium">
        <color rgb="FF2C3D6B"/>
      </top>
      <bottom style="thin">
        <color rgb="FF2C3D6B"/>
      </bottom>
      <diagonal/>
    </border>
    <border>
      <left style="thin">
        <color rgb="FF2C3D6B"/>
      </left>
      <right style="medium">
        <color rgb="FF2C3D6B"/>
      </right>
      <top style="thin">
        <color rgb="FF2C3D6B"/>
      </top>
      <bottom style="thin">
        <color rgb="FF2C3D6B"/>
      </bottom>
      <diagonal/>
    </border>
    <border>
      <left style="thin">
        <color rgb="FF2C3D6B"/>
      </left>
      <right style="medium">
        <color rgb="FF2C3D6B"/>
      </right>
      <top style="thin">
        <color rgb="FF2C3D6B"/>
      </top>
      <bottom style="medium">
        <color rgb="FF2C3D6B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textRotation="90" wrapText="1"/>
    </xf>
    <xf numFmtId="0" fontId="0" fillId="0" borderId="3" xfId="0" applyBorder="1"/>
    <xf numFmtId="0" fontId="0" fillId="0" borderId="8" xfId="0" applyBorder="1"/>
    <xf numFmtId="0" fontId="1" fillId="0" borderId="8" xfId="0" applyFont="1" applyBorder="1" applyAlignment="1">
      <alignment horizontal="center" vertical="center" textRotation="90"/>
    </xf>
    <xf numFmtId="0" fontId="5" fillId="0" borderId="0" xfId="0" applyFont="1"/>
    <xf numFmtId="0" fontId="1" fillId="0" borderId="0" xfId="0" applyFont="1" applyBorder="1" applyAlignment="1">
      <alignment horizontal="center" vertical="center" textRotation="90" wrapText="1"/>
    </xf>
    <xf numFmtId="0" fontId="0" fillId="0" borderId="0" xfId="0" applyBorder="1"/>
    <xf numFmtId="0" fontId="2" fillId="0" borderId="0" xfId="0" applyFont="1" applyFill="1" applyBorder="1"/>
    <xf numFmtId="0" fontId="0" fillId="0" borderId="0" xfId="0" applyFill="1" applyBorder="1"/>
    <xf numFmtId="0" fontId="0" fillId="0" borderId="0" xfId="0" applyFill="1"/>
    <xf numFmtId="0" fontId="2" fillId="3" borderId="1" xfId="0" applyFont="1" applyFill="1" applyBorder="1"/>
    <xf numFmtId="0" fontId="1" fillId="2" borderId="0" xfId="0" applyFont="1" applyFill="1" applyAlignment="1">
      <alignment horizontal="center" vertical="center"/>
    </xf>
    <xf numFmtId="0" fontId="2" fillId="3" borderId="14" xfId="0" applyFont="1" applyFill="1" applyBorder="1"/>
    <xf numFmtId="0" fontId="1" fillId="0" borderId="8" xfId="0" applyFont="1" applyBorder="1" applyAlignment="1">
      <alignment horizontal="center" vertical="center" textRotation="90" wrapText="1"/>
    </xf>
    <xf numFmtId="0" fontId="2" fillId="3" borderId="10" xfId="0" applyFont="1" applyFill="1" applyBorder="1"/>
    <xf numFmtId="0" fontId="2" fillId="0" borderId="0" xfId="0" applyFont="1" applyFill="1" applyBorder="1" applyAlignment="1">
      <alignment vertical="center"/>
    </xf>
    <xf numFmtId="0" fontId="2" fillId="3" borderId="14" xfId="0" applyFont="1" applyFill="1" applyBorder="1" applyAlignment="1">
      <alignment vertical="center"/>
    </xf>
    <xf numFmtId="0" fontId="2" fillId="3" borderId="10" xfId="0" applyFont="1" applyFill="1" applyBorder="1" applyAlignment="1">
      <alignment wrapText="1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0" fillId="0" borderId="8" xfId="0" applyFill="1" applyBorder="1"/>
    <xf numFmtId="164" fontId="0" fillId="0" borderId="3" xfId="0" applyNumberFormat="1" applyFont="1" applyBorder="1" applyAlignment="1">
      <alignment horizontal="center" vertical="center"/>
    </xf>
    <xf numFmtId="164" fontId="0" fillId="3" borderId="15" xfId="0" applyNumberFormat="1" applyFont="1" applyFill="1" applyBorder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164" fontId="0" fillId="0" borderId="0" xfId="0" applyNumberFormat="1" applyFont="1" applyBorder="1" applyAlignment="1">
      <alignment horizontal="center" vertical="center"/>
    </xf>
    <xf numFmtId="164" fontId="0" fillId="0" borderId="6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Alignment="1">
      <alignment horizontal="center" vertical="center"/>
    </xf>
    <xf numFmtId="164" fontId="0" fillId="3" borderId="16" xfId="0" applyNumberFormat="1" applyFont="1" applyFill="1" applyBorder="1" applyAlignment="1">
      <alignment horizontal="center" vertical="center"/>
    </xf>
    <xf numFmtId="164" fontId="0" fillId="0" borderId="8" xfId="0" applyNumberFormat="1" applyFont="1" applyBorder="1" applyAlignment="1">
      <alignment horizontal="center" vertical="center"/>
    </xf>
    <xf numFmtId="164" fontId="0" fillId="3" borderId="17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/>
    </xf>
    <xf numFmtId="164" fontId="0" fillId="0" borderId="0" xfId="0" applyNumberFormat="1" applyFont="1" applyFill="1" applyBorder="1" applyAlignment="1">
      <alignment horizontal="center" vertical="center"/>
    </xf>
    <xf numFmtId="164" fontId="0" fillId="0" borderId="8" xfId="0" applyNumberFormat="1" applyFont="1" applyFill="1" applyBorder="1" applyAlignment="1">
      <alignment horizontal="center" vertical="center"/>
    </xf>
    <xf numFmtId="164" fontId="0" fillId="0" borderId="3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0" fillId="3" borderId="14" xfId="0" applyNumberFormat="1" applyFont="1" applyFill="1" applyBorder="1" applyAlignment="1" applyProtection="1">
      <alignment horizontal="center" vertical="center"/>
      <protection locked="0"/>
    </xf>
    <xf numFmtId="164" fontId="0" fillId="3" borderId="1" xfId="0" applyNumberFormat="1" applyFont="1" applyFill="1" applyBorder="1" applyAlignment="1" applyProtection="1">
      <alignment horizontal="center" vertical="center"/>
      <protection locked="0"/>
    </xf>
    <xf numFmtId="164" fontId="0" fillId="3" borderId="10" xfId="0" applyNumberFormat="1" applyFont="1" applyFill="1" applyBorder="1" applyAlignment="1" applyProtection="1">
      <alignment horizontal="center" vertical="center"/>
      <protection locked="0"/>
    </xf>
    <xf numFmtId="164" fontId="1" fillId="2" borderId="0" xfId="0" applyNumberFormat="1" applyFont="1" applyFill="1" applyAlignment="1">
      <alignment horizontal="center" vertical="center"/>
    </xf>
    <xf numFmtId="164" fontId="1" fillId="2" borderId="0" xfId="0" applyNumberFormat="1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164" fontId="0" fillId="3" borderId="4" xfId="0" applyNumberFormat="1" applyFont="1" applyFill="1" applyBorder="1" applyAlignment="1">
      <alignment horizontal="center" vertical="center"/>
    </xf>
    <xf numFmtId="164" fontId="0" fillId="3" borderId="9" xfId="0" applyNumberFormat="1" applyFont="1" applyFill="1" applyBorder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164" fontId="0" fillId="3" borderId="17" xfId="0" applyNumberFormat="1" applyFont="1" applyFill="1" applyBorder="1" applyAlignment="1" applyProtection="1">
      <alignment horizontal="center" vertic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2C3D6B"/>
      <color rgb="FFAEAB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106001</xdr:colOff>
      <xdr:row>0</xdr:row>
      <xdr:rowOff>58313</xdr:rowOff>
    </xdr:from>
    <xdr:to>
      <xdr:col>23</xdr:col>
      <xdr:colOff>745861</xdr:colOff>
      <xdr:row>1</xdr:row>
      <xdr:rowOff>139013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3684D0F-EB4B-4175-BFCF-FEE4D0D683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64501" y="58313"/>
          <a:ext cx="4449860" cy="576000"/>
        </a:xfrm>
        <a:prstGeom prst="rect">
          <a:avLst/>
        </a:prstGeom>
      </xdr:spPr>
    </xdr:pic>
    <xdr:clientData/>
  </xdr:twoCellAnchor>
  <xdr:twoCellAnchor>
    <xdr:from>
      <xdr:col>17</xdr:col>
      <xdr:colOff>57641</xdr:colOff>
      <xdr:row>5</xdr:row>
      <xdr:rowOff>9526</xdr:rowOff>
    </xdr:from>
    <xdr:to>
      <xdr:col>23</xdr:col>
      <xdr:colOff>703792</xdr:colOff>
      <xdr:row>29</xdr:row>
      <xdr:rowOff>190501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711F566F-BC20-4FAE-8685-8144CBC84B41}"/>
            </a:ext>
          </a:extLst>
        </xdr:cNvPr>
        <xdr:cNvSpPr txBox="1"/>
      </xdr:nvSpPr>
      <xdr:spPr>
        <a:xfrm>
          <a:off x="9277841" y="1457326"/>
          <a:ext cx="5218151" cy="4800600"/>
        </a:xfrm>
        <a:prstGeom prst="rect">
          <a:avLst/>
        </a:prstGeom>
        <a:solidFill>
          <a:srgbClr val="2C3D6B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2000" b="1">
              <a:solidFill>
                <a:schemeClr val="bg1"/>
              </a:solidFill>
            </a:rPr>
            <a:t>Bestehensnorm Eidg. Berufsmaturität</a:t>
          </a:r>
        </a:p>
        <a:p>
          <a:endParaRPr lang="de-CH" sz="1400">
            <a:solidFill>
              <a:schemeClr val="bg1"/>
            </a:solidFill>
          </a:endParaRPr>
        </a:p>
        <a:p>
          <a:r>
            <a:rPr lang="de-CH" sz="1500">
              <a:solidFill>
                <a:schemeClr val="bg1"/>
              </a:solidFill>
            </a:rPr>
            <a:t>Die Berufsmaturität gilt als bestanden, wenn</a:t>
          </a:r>
        </a:p>
        <a:p>
          <a:r>
            <a:rPr lang="de-CH" sz="1500">
              <a:solidFill>
                <a:schemeClr val="bg1"/>
              </a:solidFill>
            </a:rPr>
            <a:t>- die Gesamtnote (Durchschnitt aller Fachnoten) mindestens 4.0 beträgt</a:t>
          </a:r>
        </a:p>
        <a:p>
          <a:r>
            <a:rPr lang="de-CH" sz="1500">
              <a:solidFill>
                <a:schemeClr val="bg1"/>
              </a:solidFill>
            </a:rPr>
            <a:t>- die Differenz</a:t>
          </a:r>
          <a:r>
            <a:rPr lang="de-CH" sz="1500" baseline="0">
              <a:solidFill>
                <a:schemeClr val="bg1"/>
              </a:solidFill>
            </a:rPr>
            <a:t> der ungenügenden Noten zur Note 4.0 gesamthaft den Wert 2.0 nicht übersteigt</a:t>
          </a:r>
        </a:p>
        <a:p>
          <a:r>
            <a:rPr lang="de-CH" sz="1500" baseline="0">
              <a:solidFill>
                <a:schemeClr val="bg1"/>
              </a:solidFill>
            </a:rPr>
            <a:t>- nicht mehr als zwei Noten unter 4.0 erteilt wurden</a:t>
          </a:r>
        </a:p>
        <a:p>
          <a:endParaRPr lang="de-CH" sz="1500" baseline="0">
            <a:solidFill>
              <a:schemeClr val="bg1"/>
            </a:solidFill>
          </a:endParaRPr>
        </a:p>
        <a:p>
          <a:r>
            <a:rPr lang="de-CH" sz="1500">
              <a:solidFill>
                <a:schemeClr val="bg1"/>
              </a:solidFill>
            </a:rPr>
            <a:t>Keine Gewähr für die Richtigkeit dieser Angaben. Wird nicht als Grundlage für</a:t>
          </a:r>
          <a:r>
            <a:rPr lang="de-CH" sz="1500" baseline="0">
              <a:solidFill>
                <a:schemeClr val="bg1"/>
              </a:solidFill>
            </a:rPr>
            <a:t> Rekurse anerkannt.</a:t>
          </a:r>
        </a:p>
        <a:p>
          <a:endParaRPr lang="de-CH" sz="1500" baseline="0">
            <a:solidFill>
              <a:schemeClr val="bg1"/>
            </a:solidFill>
          </a:endParaRPr>
        </a:p>
        <a:p>
          <a:r>
            <a:rPr lang="de-CH" sz="1500" baseline="0">
              <a:solidFill>
                <a:schemeClr val="bg1"/>
              </a:solidFill>
            </a:rPr>
            <a:t>August 2026</a:t>
          </a:r>
        </a:p>
        <a:p>
          <a:endParaRPr lang="de-CH" sz="1500" baseline="0">
            <a:solidFill>
              <a:schemeClr val="bg1"/>
            </a:solidFill>
          </a:endParaRPr>
        </a:p>
        <a:p>
          <a:endParaRPr lang="de-CH" sz="1500" baseline="0">
            <a:solidFill>
              <a:schemeClr val="bg1"/>
            </a:solidFill>
          </a:endParaRPr>
        </a:p>
        <a:p>
          <a:r>
            <a:rPr lang="de-CH" sz="1500" b="1" i="1" baseline="0">
              <a:solidFill>
                <a:schemeClr val="bg1"/>
              </a:solidFill>
            </a:rPr>
            <a:t>Quellen:</a:t>
          </a:r>
        </a:p>
        <a:p>
          <a:r>
            <a:rPr lang="de-CH" sz="1500" baseline="0">
              <a:solidFill>
                <a:schemeClr val="bg1"/>
              </a:solidFill>
            </a:rPr>
            <a:t>- Berufsmaturitätsverordnung, Juni 2025.</a:t>
          </a:r>
        </a:p>
        <a:p>
          <a:r>
            <a:rPr lang="de-CH" sz="1500" baseline="0">
              <a:solidFill>
                <a:schemeClr val="bg1"/>
              </a:solidFill>
            </a:rPr>
            <a:t>- Rahmenlehrplan für die Berufsmaturität, Juni 2025.</a:t>
          </a:r>
        </a:p>
        <a:p>
          <a:r>
            <a:rPr lang="de-CH" sz="1500" baseline="0">
              <a:solidFill>
                <a:schemeClr val="bg1"/>
              </a:solidFill>
            </a:rPr>
            <a:t>- Kantonales Berufsmaturitätsreglement, August 2026.</a:t>
          </a:r>
          <a:endParaRPr lang="de-CH" sz="1500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492</xdr:colOff>
      <xdr:row>23</xdr:row>
      <xdr:rowOff>9525</xdr:rowOff>
    </xdr:from>
    <xdr:to>
      <xdr:col>10</xdr:col>
      <xdr:colOff>95250</xdr:colOff>
      <xdr:row>28</xdr:row>
      <xdr:rowOff>28575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A42597B1-6CC4-41CE-AD68-C1773058FD31}"/>
            </a:ext>
          </a:extLst>
        </xdr:cNvPr>
        <xdr:cNvSpPr txBox="1"/>
      </xdr:nvSpPr>
      <xdr:spPr>
        <a:xfrm>
          <a:off x="5886942" y="4933950"/>
          <a:ext cx="856758" cy="971550"/>
        </a:xfrm>
        <a:prstGeom prst="rect">
          <a:avLst/>
        </a:prstGeom>
        <a:solidFill>
          <a:srgbClr val="2C3D6B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CH" sz="1100" b="1" baseline="0">
              <a:solidFill>
                <a:schemeClr val="bg1"/>
              </a:solidFill>
            </a:rPr>
            <a:t>Die IDAF-ERFA-Note wird auf 0.5 gerundet!</a:t>
          </a:r>
        </a:p>
      </xdr:txBody>
    </xdr:sp>
    <xdr:clientData/>
  </xdr:twoCellAnchor>
  <xdr:twoCellAnchor>
    <xdr:from>
      <xdr:col>8</xdr:col>
      <xdr:colOff>28575</xdr:colOff>
      <xdr:row>23</xdr:row>
      <xdr:rowOff>47625</xdr:rowOff>
    </xdr:from>
    <xdr:to>
      <xdr:col>9</xdr:col>
      <xdr:colOff>28575</xdr:colOff>
      <xdr:row>28</xdr:row>
      <xdr:rowOff>133350</xdr:rowOff>
    </xdr:to>
    <xdr:sp macro="" textlink="">
      <xdr:nvSpPr>
        <xdr:cNvPr id="5" name="Geschweifte Klammer rechts 4">
          <a:extLst>
            <a:ext uri="{FF2B5EF4-FFF2-40B4-BE49-F238E27FC236}">
              <a16:creationId xmlns:a16="http://schemas.microsoft.com/office/drawing/2014/main" id="{B64014D3-502B-7B5E-526D-293D23D2FB31}"/>
            </a:ext>
          </a:extLst>
        </xdr:cNvPr>
        <xdr:cNvSpPr/>
      </xdr:nvSpPr>
      <xdr:spPr>
        <a:xfrm>
          <a:off x="5734050" y="4972050"/>
          <a:ext cx="180975" cy="1038225"/>
        </a:xfrm>
        <a:prstGeom prst="rightBrace">
          <a:avLst/>
        </a:prstGeom>
        <a:noFill/>
        <a:ln w="38100">
          <a:solidFill>
            <a:srgbClr val="2C3D6B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EEE00-2DDC-44C4-9460-BD3CF5D080C7}">
  <sheetPr>
    <pageSetUpPr fitToPage="1"/>
  </sheetPr>
  <dimension ref="A1:P30"/>
  <sheetViews>
    <sheetView tabSelected="1" zoomScaleNormal="100" workbookViewId="0">
      <selection activeCell="H30" sqref="H30"/>
    </sheetView>
  </sheetViews>
  <sheetFormatPr baseColWidth="10" defaultRowHeight="15" x14ac:dyDescent="0.25"/>
  <cols>
    <col min="1" max="1" width="14.42578125" customWidth="1"/>
    <col min="2" max="2" width="2.7109375" customWidth="1"/>
    <col min="3" max="3" width="34.140625" customWidth="1"/>
    <col min="4" max="4" width="2.7109375" customWidth="1"/>
    <col min="5" max="6" width="8.7109375" customWidth="1"/>
    <col min="7" max="7" width="2.7109375" customWidth="1"/>
    <col min="9" max="9" width="2.7109375" customWidth="1"/>
    <col min="11" max="11" width="2.7109375" customWidth="1"/>
    <col min="12" max="12" width="11.42578125" customWidth="1"/>
    <col min="13" max="13" width="2.7109375" customWidth="1"/>
    <col min="14" max="14" width="4.85546875" customWidth="1"/>
    <col min="15" max="15" width="2.7109375" customWidth="1"/>
    <col min="17" max="17" width="2.7109375" customWidth="1"/>
  </cols>
  <sheetData>
    <row r="1" spans="1:16" ht="39" x14ac:dyDescent="0.6">
      <c r="A1" s="7" t="s">
        <v>23</v>
      </c>
    </row>
    <row r="3" spans="1:16" x14ac:dyDescent="0.25">
      <c r="A3" s="56" t="s">
        <v>2</v>
      </c>
      <c r="B3" s="1"/>
      <c r="C3" s="57" t="s">
        <v>3</v>
      </c>
      <c r="E3" s="57" t="s">
        <v>24</v>
      </c>
      <c r="F3" s="57"/>
      <c r="H3" s="56" t="s">
        <v>25</v>
      </c>
      <c r="J3" s="56" t="s">
        <v>26</v>
      </c>
      <c r="L3" s="56" t="s">
        <v>27</v>
      </c>
      <c r="N3" s="57" t="s">
        <v>9</v>
      </c>
      <c r="P3" s="56" t="s">
        <v>10</v>
      </c>
    </row>
    <row r="4" spans="1:16" ht="30" customHeight="1" x14ac:dyDescent="0.25">
      <c r="A4" s="57"/>
      <c r="B4" s="2"/>
      <c r="C4" s="57"/>
      <c r="E4" s="57"/>
      <c r="F4" s="57"/>
      <c r="H4" s="57"/>
      <c r="J4" s="57"/>
      <c r="L4" s="56"/>
      <c r="N4" s="57"/>
      <c r="P4" s="56"/>
    </row>
    <row r="5" spans="1:16" s="12" customFormat="1" ht="15" customHeight="1" x14ac:dyDescent="0.25">
      <c r="A5" s="21"/>
      <c r="B5" s="22"/>
      <c r="C5" s="21"/>
      <c r="E5" s="21"/>
      <c r="F5" s="21"/>
      <c r="H5" s="21"/>
      <c r="J5" s="21"/>
      <c r="L5" s="21"/>
      <c r="N5" s="21"/>
      <c r="P5" s="23"/>
    </row>
    <row r="6" spans="1:16" ht="15" customHeight="1" x14ac:dyDescent="0.25">
      <c r="A6" s="21"/>
      <c r="B6" s="2"/>
      <c r="C6" s="21"/>
      <c r="E6" s="14" t="s">
        <v>0</v>
      </c>
      <c r="F6" s="14" t="s">
        <v>1</v>
      </c>
      <c r="H6" s="21"/>
      <c r="I6" s="12"/>
      <c r="J6" s="21"/>
      <c r="K6" s="12"/>
      <c r="L6" s="21"/>
      <c r="M6" s="12"/>
      <c r="N6" s="21"/>
      <c r="P6" s="23"/>
    </row>
    <row r="7" spans="1:16" ht="15.75" thickBot="1" x14ac:dyDescent="0.3"/>
    <row r="8" spans="1:16" ht="15" customHeight="1" x14ac:dyDescent="0.25">
      <c r="A8" s="52" t="s">
        <v>4</v>
      </c>
      <c r="B8" s="3"/>
      <c r="C8" s="15" t="s">
        <v>5</v>
      </c>
      <c r="D8" s="4"/>
      <c r="E8" s="43"/>
      <c r="F8" s="43"/>
      <c r="G8" s="27"/>
      <c r="H8" s="28" t="str">
        <f>IF(E8="","",ROUND(AVERAGE(E8,F8),1))</f>
        <v/>
      </c>
      <c r="I8" s="29"/>
      <c r="J8" s="48"/>
      <c r="K8" s="29"/>
      <c r="L8" s="30" t="str">
        <f>IF(H8="","",ROUND(AVERAGE(H8,J8)*2,0)/2)</f>
        <v/>
      </c>
      <c r="M8" s="29"/>
      <c r="N8" s="29" t="s">
        <v>11</v>
      </c>
      <c r="O8" s="29"/>
      <c r="P8" s="58" t="str">
        <f>IF(L8="","",ROUND(AVERAGE(L8,L10,L12,L14,L16,L18,L20,L22,L24),1))</f>
        <v/>
      </c>
    </row>
    <row r="9" spans="1:16" ht="15" customHeight="1" x14ac:dyDescent="0.25">
      <c r="A9" s="53"/>
      <c r="B9" s="8"/>
      <c r="C9" s="10"/>
      <c r="D9" s="9"/>
      <c r="E9" s="31"/>
      <c r="F9" s="31"/>
      <c r="G9" s="31"/>
      <c r="H9" s="32"/>
      <c r="I9" s="29"/>
      <c r="J9" s="33"/>
      <c r="K9" s="29"/>
      <c r="L9" s="42"/>
      <c r="M9" s="29"/>
      <c r="N9" s="29"/>
      <c r="O9" s="29"/>
      <c r="P9" s="58"/>
    </row>
    <row r="10" spans="1:16" ht="15" customHeight="1" x14ac:dyDescent="0.25">
      <c r="A10" s="53"/>
      <c r="B10" s="8"/>
      <c r="C10" s="13" t="s">
        <v>6</v>
      </c>
      <c r="D10" s="9"/>
      <c r="E10" s="44"/>
      <c r="F10" s="44"/>
      <c r="G10" s="31"/>
      <c r="H10" s="34" t="str">
        <f>IF(E10="","",ROUND(AVERAGE(E10:F10),1))</f>
        <v/>
      </c>
      <c r="I10" s="29"/>
      <c r="J10" s="48"/>
      <c r="K10" s="29"/>
      <c r="L10" s="30" t="str">
        <f>IF(H10="","",ROUND(AVERAGE(H10,J10)*2,0)/2)</f>
        <v/>
      </c>
      <c r="M10" s="29"/>
      <c r="N10" s="29" t="s">
        <v>11</v>
      </c>
      <c r="O10" s="29"/>
      <c r="P10" s="58"/>
    </row>
    <row r="11" spans="1:16" ht="15" customHeight="1" x14ac:dyDescent="0.25">
      <c r="A11" s="53"/>
      <c r="B11" s="8"/>
      <c r="C11" s="10"/>
      <c r="D11" s="9"/>
      <c r="E11" s="31"/>
      <c r="F11" s="31"/>
      <c r="G11" s="31"/>
      <c r="H11" s="32"/>
      <c r="I11" s="29"/>
      <c r="J11" s="33"/>
      <c r="K11" s="29"/>
      <c r="L11" s="42"/>
      <c r="M11" s="29"/>
      <c r="N11" s="29"/>
      <c r="O11" s="29"/>
      <c r="P11" s="58"/>
    </row>
    <row r="12" spans="1:16" ht="15" customHeight="1" x14ac:dyDescent="0.25">
      <c r="A12" s="53"/>
      <c r="B12" s="8"/>
      <c r="C12" s="13" t="s">
        <v>7</v>
      </c>
      <c r="D12" s="9"/>
      <c r="E12" s="44"/>
      <c r="F12" s="44"/>
      <c r="G12" s="31"/>
      <c r="H12" s="34" t="str">
        <f>IF(E12="","",ROUND(AVERAGE(E12:F12),1))</f>
        <v/>
      </c>
      <c r="I12" s="29"/>
      <c r="J12" s="48"/>
      <c r="K12" s="29"/>
      <c r="L12" s="30" t="str">
        <f>IF(H12="","",ROUND(AVERAGE(H12,J12)*2,0)/2)</f>
        <v/>
      </c>
      <c r="M12" s="29"/>
      <c r="N12" s="29" t="s">
        <v>11</v>
      </c>
      <c r="O12" s="29"/>
      <c r="P12" s="58"/>
    </row>
    <row r="13" spans="1:16" ht="15" customHeight="1" x14ac:dyDescent="0.25">
      <c r="A13" s="53"/>
      <c r="B13" s="8"/>
      <c r="C13" s="10"/>
      <c r="D13" s="9"/>
      <c r="E13" s="31"/>
      <c r="F13" s="31"/>
      <c r="G13" s="31"/>
      <c r="H13" s="32"/>
      <c r="I13" s="29"/>
      <c r="J13" s="33"/>
      <c r="K13" s="29"/>
      <c r="L13" s="42"/>
      <c r="M13" s="29"/>
      <c r="N13" s="29"/>
      <c r="O13" s="29"/>
      <c r="P13" s="58"/>
    </row>
    <row r="14" spans="1:16" ht="15" customHeight="1" thickBot="1" x14ac:dyDescent="0.3">
      <c r="A14" s="54"/>
      <c r="B14" s="16"/>
      <c r="C14" s="17" t="s">
        <v>8</v>
      </c>
      <c r="D14" s="5"/>
      <c r="E14" s="45"/>
      <c r="F14" s="45"/>
      <c r="G14" s="35"/>
      <c r="H14" s="36" t="str">
        <f>IF(E14="","",ROUND(AVERAGE(E14:F14),1))</f>
        <v/>
      </c>
      <c r="I14" s="29"/>
      <c r="J14" s="48"/>
      <c r="K14" s="29"/>
      <c r="L14" s="30" t="str">
        <f>IF(H14="","",ROUND(AVERAGE(H14,J14)*2,0)/2)</f>
        <v/>
      </c>
      <c r="M14" s="29"/>
      <c r="N14" s="29" t="s">
        <v>11</v>
      </c>
      <c r="O14" s="29"/>
      <c r="P14" s="58"/>
    </row>
    <row r="15" spans="1:16" ht="15.75" thickBot="1" x14ac:dyDescent="0.3">
      <c r="E15" s="29"/>
      <c r="F15" s="29"/>
      <c r="G15" s="29"/>
      <c r="H15" s="29"/>
      <c r="I15" s="29"/>
      <c r="J15" s="29"/>
      <c r="K15" s="29"/>
      <c r="L15" s="42"/>
      <c r="M15" s="29"/>
      <c r="N15" s="29"/>
      <c r="O15" s="29"/>
      <c r="P15" s="58"/>
    </row>
    <row r="16" spans="1:16" ht="15" customHeight="1" x14ac:dyDescent="0.25">
      <c r="A16" s="49" t="s">
        <v>14</v>
      </c>
      <c r="B16" s="3"/>
      <c r="C16" s="19" t="s">
        <v>12</v>
      </c>
      <c r="D16" s="4"/>
      <c r="E16" s="43"/>
      <c r="F16" s="43"/>
      <c r="G16" s="27"/>
      <c r="H16" s="28" t="str">
        <f>IF(E16="","",ROUND(AVERAGE(E16:F16),1))</f>
        <v/>
      </c>
      <c r="I16" s="29"/>
      <c r="J16" s="48"/>
      <c r="K16" s="29"/>
      <c r="L16" s="30" t="str">
        <f>IF(H16="","",ROUND(AVERAGE(H16,J16)*2,0)/2)</f>
        <v/>
      </c>
      <c r="M16" s="29"/>
      <c r="N16" s="29" t="s">
        <v>11</v>
      </c>
      <c r="O16" s="29"/>
      <c r="P16" s="58"/>
    </row>
    <row r="17" spans="1:16" ht="15" customHeight="1" x14ac:dyDescent="0.25">
      <c r="A17" s="55"/>
      <c r="B17" s="8"/>
      <c r="C17" s="18"/>
      <c r="D17" s="9"/>
      <c r="E17" s="31"/>
      <c r="F17" s="31"/>
      <c r="G17" s="31"/>
      <c r="H17" s="32"/>
      <c r="I17" s="29"/>
      <c r="J17" s="33"/>
      <c r="K17" s="29"/>
      <c r="L17" s="42"/>
      <c r="M17" s="29"/>
      <c r="N17" s="29"/>
      <c r="O17" s="29"/>
      <c r="P17" s="58"/>
    </row>
    <row r="18" spans="1:16" ht="15" customHeight="1" thickBot="1" x14ac:dyDescent="0.3">
      <c r="A18" s="51"/>
      <c r="B18" s="6"/>
      <c r="C18" s="20" t="s">
        <v>13</v>
      </c>
      <c r="D18" s="5"/>
      <c r="E18" s="45"/>
      <c r="F18" s="45"/>
      <c r="G18" s="35"/>
      <c r="H18" s="36" t="str">
        <f>IF(E18="","",ROUND(AVERAGE(E18:F18),1))</f>
        <v/>
      </c>
      <c r="I18" s="29"/>
      <c r="J18" s="48"/>
      <c r="K18" s="29"/>
      <c r="L18" s="30" t="str">
        <f>IF(H18="","",ROUND(AVERAGE(H18,J18)*2,0)/2)</f>
        <v/>
      </c>
      <c r="M18" s="29"/>
      <c r="N18" s="29" t="s">
        <v>11</v>
      </c>
      <c r="O18" s="29"/>
      <c r="P18" s="58"/>
    </row>
    <row r="19" spans="1:16" ht="15.75" thickBot="1" x14ac:dyDescent="0.3">
      <c r="E19" s="29"/>
      <c r="F19" s="29"/>
      <c r="G19" s="29"/>
      <c r="H19" s="29"/>
      <c r="I19" s="29"/>
      <c r="J19" s="29"/>
      <c r="K19" s="29"/>
      <c r="L19" s="42"/>
      <c r="M19" s="29"/>
      <c r="N19" s="29"/>
      <c r="O19" s="29"/>
      <c r="P19" s="58"/>
    </row>
    <row r="20" spans="1:16" x14ac:dyDescent="0.25">
      <c r="A20" s="49" t="s">
        <v>17</v>
      </c>
      <c r="B20" s="4"/>
      <c r="C20" s="15" t="s">
        <v>15</v>
      </c>
      <c r="D20" s="4"/>
      <c r="E20" s="43"/>
      <c r="F20" s="43"/>
      <c r="G20" s="27"/>
      <c r="H20" s="28" t="str">
        <f>IF(E20="","",ROUND(AVERAGE(E20:F20),1))</f>
        <v/>
      </c>
      <c r="I20" s="29"/>
      <c r="J20" s="33"/>
      <c r="K20" s="29"/>
      <c r="L20" s="30" t="str">
        <f>IF(H20="","",ROUND(H20*2,0)/2)</f>
        <v/>
      </c>
      <c r="M20" s="29"/>
      <c r="N20" s="29" t="s">
        <v>11</v>
      </c>
      <c r="O20" s="29"/>
      <c r="P20" s="58"/>
    </row>
    <row r="21" spans="1:16" x14ac:dyDescent="0.25">
      <c r="A21" s="50"/>
      <c r="B21" s="9"/>
      <c r="C21" s="24"/>
      <c r="D21" s="11"/>
      <c r="E21" s="37"/>
      <c r="F21" s="38"/>
      <c r="G21" s="31"/>
      <c r="H21" s="32"/>
      <c r="I21" s="29"/>
      <c r="J21" s="33"/>
      <c r="K21" s="29"/>
      <c r="L21" s="42"/>
      <c r="M21" s="29"/>
      <c r="N21" s="29"/>
      <c r="O21" s="29"/>
      <c r="P21" s="58"/>
    </row>
    <row r="22" spans="1:16" ht="15.75" thickBot="1" x14ac:dyDescent="0.3">
      <c r="A22" s="51"/>
      <c r="B22" s="5"/>
      <c r="C22" s="25" t="s">
        <v>16</v>
      </c>
      <c r="D22" s="26"/>
      <c r="E22" s="45"/>
      <c r="F22" s="45"/>
      <c r="G22" s="35"/>
      <c r="H22" s="36" t="str">
        <f>IF(E22="","",ROUND(AVERAGE(E22:F22),1))</f>
        <v/>
      </c>
      <c r="I22" s="29"/>
      <c r="J22" s="33"/>
      <c r="K22" s="29"/>
      <c r="L22" s="46" t="str">
        <f>IF(H22="","",ROUND(H22*2,0)/2)</f>
        <v/>
      </c>
      <c r="M22" s="29"/>
      <c r="N22" s="29" t="s">
        <v>11</v>
      </c>
      <c r="O22" s="29"/>
      <c r="P22" s="58"/>
    </row>
    <row r="23" spans="1:16" ht="15.75" thickBot="1" x14ac:dyDescent="0.3">
      <c r="E23" s="29"/>
      <c r="F23" s="29"/>
      <c r="G23" s="29"/>
      <c r="H23" s="29"/>
      <c r="I23" s="29"/>
      <c r="J23" s="29"/>
      <c r="K23" s="29"/>
      <c r="L23" s="42"/>
      <c r="M23" s="29"/>
      <c r="N23" s="29"/>
      <c r="O23" s="29"/>
      <c r="P23" s="58"/>
    </row>
    <row r="24" spans="1:16" x14ac:dyDescent="0.25">
      <c r="A24" s="52" t="s">
        <v>18</v>
      </c>
      <c r="B24" s="3"/>
      <c r="C24" s="15" t="s">
        <v>19</v>
      </c>
      <c r="D24" s="4"/>
      <c r="E24" s="43"/>
      <c r="F24" s="40"/>
      <c r="G24" s="40"/>
      <c r="H24" s="59" t="str">
        <f>IF(E24="","",ROUND(AVERAGE(E24,E26,F28)*2,0)/2)</f>
        <v/>
      </c>
      <c r="I24" s="29"/>
      <c r="J24" s="41"/>
      <c r="K24" s="29"/>
      <c r="L24" s="58" t="str">
        <f>IF(H24="","",ROUND(AVERAGE(H24,H30)*2,0)/2)</f>
        <v/>
      </c>
      <c r="M24" s="29"/>
      <c r="N24" s="61" t="s">
        <v>11</v>
      </c>
      <c r="O24" s="29"/>
      <c r="P24" s="58"/>
    </row>
    <row r="25" spans="1:16" x14ac:dyDescent="0.25">
      <c r="A25" s="53"/>
      <c r="B25" s="8"/>
      <c r="C25" s="10"/>
      <c r="D25" s="9"/>
      <c r="E25" s="38"/>
      <c r="F25" s="38"/>
      <c r="G25" s="38"/>
      <c r="H25" s="60"/>
      <c r="I25" s="29"/>
      <c r="J25" s="41"/>
      <c r="K25" s="29"/>
      <c r="L25" s="58"/>
      <c r="M25" s="29"/>
      <c r="N25" s="61"/>
      <c r="O25" s="29"/>
      <c r="P25" s="58"/>
    </row>
    <row r="26" spans="1:16" x14ac:dyDescent="0.25">
      <c r="A26" s="53"/>
      <c r="B26" s="8"/>
      <c r="C26" s="13" t="s">
        <v>20</v>
      </c>
      <c r="D26" s="9"/>
      <c r="E26" s="44"/>
      <c r="F26" s="38"/>
      <c r="G26" s="38"/>
      <c r="H26" s="60"/>
      <c r="I26" s="29"/>
      <c r="J26" s="41"/>
      <c r="K26" s="29"/>
      <c r="L26" s="58"/>
      <c r="M26" s="29"/>
      <c r="N26" s="61"/>
      <c r="O26" s="29"/>
      <c r="P26" s="58"/>
    </row>
    <row r="27" spans="1:16" x14ac:dyDescent="0.25">
      <c r="A27" s="53"/>
      <c r="B27" s="8"/>
      <c r="C27" s="10"/>
      <c r="D27" s="9"/>
      <c r="E27" s="38"/>
      <c r="F27" s="38"/>
      <c r="G27" s="38"/>
      <c r="H27" s="60"/>
      <c r="I27" s="29"/>
      <c r="J27" s="41"/>
      <c r="K27" s="29"/>
      <c r="L27" s="58"/>
      <c r="M27" s="29"/>
      <c r="N27" s="61"/>
      <c r="O27" s="29"/>
      <c r="P27" s="58"/>
    </row>
    <row r="28" spans="1:16" x14ac:dyDescent="0.25">
      <c r="A28" s="53"/>
      <c r="B28" s="8"/>
      <c r="C28" s="13" t="s">
        <v>21</v>
      </c>
      <c r="D28" s="9"/>
      <c r="E28" s="38"/>
      <c r="F28" s="44"/>
      <c r="G28" s="38"/>
      <c r="H28" s="60"/>
      <c r="I28" s="29"/>
      <c r="J28" s="41"/>
      <c r="K28" s="29"/>
      <c r="L28" s="58"/>
      <c r="M28" s="29"/>
      <c r="N28" s="61"/>
      <c r="O28" s="29"/>
      <c r="P28" s="58"/>
    </row>
    <row r="29" spans="1:16" x14ac:dyDescent="0.25">
      <c r="A29" s="53"/>
      <c r="B29" s="8"/>
      <c r="C29" s="10"/>
      <c r="D29" s="9"/>
      <c r="E29" s="38"/>
      <c r="F29" s="38"/>
      <c r="G29" s="38"/>
      <c r="H29" s="60"/>
      <c r="I29" s="29"/>
      <c r="J29" s="41"/>
      <c r="K29" s="29"/>
      <c r="L29" s="58"/>
      <c r="M29" s="29"/>
      <c r="N29" s="61"/>
      <c r="O29" s="29"/>
      <c r="P29" s="58"/>
    </row>
    <row r="30" spans="1:16" ht="15.75" thickBot="1" x14ac:dyDescent="0.3">
      <c r="A30" s="54"/>
      <c r="B30" s="16"/>
      <c r="C30" s="17" t="s">
        <v>22</v>
      </c>
      <c r="D30" s="5"/>
      <c r="E30" s="39"/>
      <c r="F30" s="39"/>
      <c r="G30" s="39"/>
      <c r="H30" s="62"/>
      <c r="I30" s="29"/>
      <c r="J30" s="47" t="s">
        <v>28</v>
      </c>
      <c r="K30" s="29"/>
      <c r="L30" s="58"/>
      <c r="M30" s="29"/>
      <c r="N30" s="61"/>
      <c r="O30" s="29"/>
      <c r="P30" s="58"/>
    </row>
  </sheetData>
  <sheetProtection algorithmName="SHA-512" hashValue="WQPK3cdOktU8LJC96r9htkfXDTX8icTVEvGwMsfhMQfHo0i9fcn80tFmiuKsBGf1Bp1qWppd8DEegMCoy1kQ7g==" saltValue="Vsl4dCC5e0OBscmU2Z+TJw==" spinCount="100000" sheet="1" objects="1" scenarios="1"/>
  <mergeCells count="16">
    <mergeCell ref="C3:C4"/>
    <mergeCell ref="E3:F4"/>
    <mergeCell ref="H3:H4"/>
    <mergeCell ref="J3:J4"/>
    <mergeCell ref="P8:P30"/>
    <mergeCell ref="H24:H29"/>
    <mergeCell ref="P3:P4"/>
    <mergeCell ref="L3:L4"/>
    <mergeCell ref="N3:N4"/>
    <mergeCell ref="N24:N30"/>
    <mergeCell ref="L24:L30"/>
    <mergeCell ref="A20:A22"/>
    <mergeCell ref="A24:A30"/>
    <mergeCell ref="A8:A14"/>
    <mergeCell ref="A16:A18"/>
    <mergeCell ref="A3:A4"/>
  </mergeCells>
  <pageMargins left="0.7" right="0.7" top="0.78740157499999996" bottom="0.78740157499999996" header="0.3" footer="0.3"/>
  <pageSetup paperSize="9" scale="51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BM WDW</vt:lpstr>
      <vt:lpstr>'BM WDW'!Druckbereich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Bührer</dc:creator>
  <cp:lastModifiedBy>Michael Bührer</cp:lastModifiedBy>
  <cp:lastPrinted>2022-08-18T05:17:09Z</cp:lastPrinted>
  <dcterms:created xsi:type="dcterms:W3CDTF">2022-07-30T18:36:58Z</dcterms:created>
  <dcterms:modified xsi:type="dcterms:W3CDTF">2026-09-16T13:23:55Z</dcterms:modified>
</cp:coreProperties>
</file>