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codeName="DieseArbeitsmappe"/>
  <mc:AlternateContent xmlns:mc="http://schemas.openxmlformats.org/markup-compatibility/2006">
    <mc:Choice Requires="x15">
      <x15ac:absPath xmlns:x15ac="http://schemas.microsoft.com/office/spreadsheetml/2010/11/ac" url="S:\Qualifikationsverfahren\Experten\"/>
    </mc:Choice>
  </mc:AlternateContent>
  <xr:revisionPtr revIDLastSave="0" documentId="8_{809546D2-DD0B-4B32-97BD-DCCE92EEF5B7}" xr6:coauthVersionLast="36" xr6:coauthVersionMax="36" xr10:uidLastSave="{00000000-0000-0000-0000-000000000000}"/>
  <bookViews>
    <workbookView xWindow="360" yWindow="75" windowWidth="11325" windowHeight="6735" tabRatio="789" firstSheet="1" activeTab="1" xr2:uid="{00000000-000D-0000-FFFF-FFFF00000000}"/>
  </bookViews>
  <sheets>
    <sheet name="Abrechnung für Fachexperten" sheetId="33" state="hidden" r:id="rId1"/>
    <sheet name="Abrechnung für BM-Experten" sheetId="23" r:id="rId2"/>
  </sheets>
  <definedNames>
    <definedName name="_xlnm.Print_Area" localSheetId="1">'Abrechnung für BM-Experten'!$A$1:$K$34</definedName>
    <definedName name="_xlnm.Print_Area" localSheetId="0">'Abrechnung für Fachexperten'!$A$1:$X$34</definedName>
  </definedNames>
  <calcPr calcId="191029" concurrentCalc="0"/>
</workbook>
</file>

<file path=xl/calcChain.xml><?xml version="1.0" encoding="utf-8"?>
<calcChain xmlns="http://schemas.openxmlformats.org/spreadsheetml/2006/main">
  <c r="G18" i="23" l="1"/>
  <c r="G19" i="23"/>
  <c r="G20" i="23"/>
  <c r="G21" i="23"/>
  <c r="G22" i="23"/>
  <c r="G23" i="23"/>
  <c r="G24" i="23"/>
  <c r="G15" i="23"/>
  <c r="I15" i="23"/>
  <c r="K15" i="23"/>
  <c r="G16" i="23"/>
  <c r="I18" i="23"/>
  <c r="K18" i="23"/>
  <c r="I16" i="23"/>
  <c r="K16" i="23"/>
  <c r="I19" i="23"/>
  <c r="K19" i="23"/>
  <c r="I20" i="23"/>
  <c r="K20" i="23"/>
  <c r="I21" i="23"/>
  <c r="K21" i="23"/>
  <c r="I22" i="23"/>
  <c r="K22" i="23"/>
  <c r="I23" i="23"/>
  <c r="K23" i="23"/>
  <c r="I24" i="23"/>
  <c r="K24" i="23"/>
  <c r="G17" i="23"/>
  <c r="K17" i="23"/>
  <c r="K26" i="23"/>
  <c r="I17" i="23"/>
  <c r="X29" i="33"/>
  <c r="W32" i="33"/>
  <c r="U26" i="33"/>
  <c r="S26" i="33"/>
  <c r="L24" i="33"/>
  <c r="P24" i="33"/>
  <c r="W24" i="33"/>
  <c r="L23" i="33"/>
  <c r="P23" i="33"/>
  <c r="W23" i="33"/>
  <c r="L22" i="33"/>
  <c r="P22" i="33"/>
  <c r="W22" i="33"/>
  <c r="L21" i="33"/>
  <c r="P21" i="33"/>
  <c r="W21" i="33"/>
  <c r="L20" i="33"/>
  <c r="P20" i="33"/>
  <c r="W20" i="33"/>
  <c r="L19" i="33"/>
  <c r="P19" i="33"/>
  <c r="W19" i="33"/>
  <c r="L18" i="33"/>
  <c r="L26" i="33"/>
  <c r="X11" i="33"/>
  <c r="X10" i="33"/>
  <c r="T8" i="33"/>
  <c r="J8" i="33"/>
  <c r="B8" i="33"/>
  <c r="W7" i="33"/>
  <c r="R7" i="33"/>
  <c r="J7" i="33"/>
  <c r="B7" i="33"/>
  <c r="P18" i="33"/>
  <c r="P26" i="33"/>
  <c r="W18" i="33"/>
  <c r="W26" i="33"/>
  <c r="W34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 Balaguer Jehle</author>
  </authors>
  <commentList>
    <comment ref="F1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Zeit mit Doppelpunkt angeben!!</t>
        </r>
      </text>
    </comment>
    <comment ref="J18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Zeit mit Doppelpunkt angeben!!</t>
        </r>
      </text>
    </comment>
  </commentList>
</comments>
</file>

<file path=xl/sharedStrings.xml><?xml version="1.0" encoding="utf-8"?>
<sst xmlns="http://schemas.openxmlformats.org/spreadsheetml/2006/main" count="106" uniqueCount="87">
  <si>
    <t xml:space="preserve">Kanton Schaffhausen </t>
  </si>
  <si>
    <t xml:space="preserve">                Bitte leer lassen</t>
  </si>
  <si>
    <t>Erziehungsdepartement</t>
  </si>
  <si>
    <t>Berufsbildungsamt</t>
  </si>
  <si>
    <t>Abrechnung für Fachexperten</t>
  </si>
  <si>
    <t>8200 Schaffhausen</t>
  </si>
  <si>
    <t>Tel.: 052-632 72 97</t>
  </si>
  <si>
    <t>Name:</t>
  </si>
  <si>
    <t>Vorname:</t>
  </si>
  <si>
    <t>AHV-Nr.:</t>
  </si>
  <si>
    <t>Strasse:</t>
  </si>
  <si>
    <t>PLZ/Wohnort:</t>
  </si>
  <si>
    <t>PC oder Bankkonto:</t>
  </si>
  <si>
    <t xml:space="preserve"> </t>
  </si>
  <si>
    <t>Entschädigung für:</t>
  </si>
  <si>
    <t>Prüfungsjahr</t>
  </si>
  <si>
    <t>Jahr</t>
  </si>
  <si>
    <t>Monat</t>
  </si>
  <si>
    <t>Tag</t>
  </si>
  <si>
    <t>Prüfungsort</t>
  </si>
  <si>
    <t>Einsatz</t>
  </si>
  <si>
    <t>Stunden</t>
  </si>
  <si>
    <t></t>
  </si>
  <si>
    <t>‚</t>
  </si>
  <si>
    <t>ƒ</t>
  </si>
  <si>
    <r>
      <t></t>
    </r>
    <r>
      <rPr>
        <sz val="11"/>
        <rFont val="Arial Narrow"/>
        <family val="2"/>
      </rPr>
      <t>-</t>
    </r>
    <r>
      <rPr>
        <sz val="11"/>
        <rFont val="Wingdings"/>
        <charset val="2"/>
      </rPr>
      <t>ƒ</t>
    </r>
  </si>
  <si>
    <t>Vormittag</t>
  </si>
  <si>
    <t>Nachmittag</t>
  </si>
  <si>
    <t>Entschädigung</t>
  </si>
  <si>
    <t>Fahrt-</t>
  </si>
  <si>
    <t>Verpflegung</t>
  </si>
  <si>
    <t>Total pro</t>
  </si>
  <si>
    <t>Bitte</t>
  </si>
  <si>
    <t>von</t>
  </si>
  <si>
    <t>bis</t>
  </si>
  <si>
    <t>Stunden x 25.--</t>
  </si>
  <si>
    <t>auslagen</t>
  </si>
  <si>
    <t>leer lassen</t>
  </si>
  <si>
    <t>Konto:</t>
  </si>
  <si>
    <t>----------</t>
  </si>
  <si>
    <t>Laufweg</t>
  </si>
  <si>
    <t>Datum</t>
  </si>
  <si>
    <t>Visum</t>
  </si>
  <si>
    <t>Zwischentotal:</t>
  </si>
  <si>
    <t>Experte/Expertin</t>
  </si>
  <si>
    <t>Chefexperte/Chefexpertin</t>
  </si>
  <si>
    <r>
      <t>„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>Übrige Auslagen</t>
    </r>
  </si>
  <si>
    <t>- Kopien:</t>
  </si>
  <si>
    <t>Prüfungsleiter</t>
  </si>
  <si>
    <r>
      <t>„</t>
    </r>
    <r>
      <rPr>
        <sz val="11"/>
        <color indexed="9"/>
        <rFont val="Arial Narrow"/>
        <family val="2"/>
      </rPr>
      <t xml:space="preserve"> </t>
    </r>
    <r>
      <rPr>
        <sz val="9"/>
        <rFont val="Arial Narrow"/>
        <family val="2"/>
      </rPr>
      <t xml:space="preserve">(Quittungen </t>
    </r>
  </si>
  <si>
    <t>- Prüfungsmaterial:</t>
  </si>
  <si>
    <t>Rechnungsführer</t>
  </si>
  <si>
    <t>- Diverses:</t>
  </si>
  <si>
    <r>
      <t>Total</t>
    </r>
    <r>
      <rPr>
        <sz val="9"/>
        <rFont val="Arial Narrow"/>
        <family val="2"/>
      </rPr>
      <t xml:space="preserve"> </t>
    </r>
    <r>
      <rPr>
        <sz val="11"/>
        <rFont val="Wingdings"/>
        <charset val="2"/>
      </rPr>
      <t>„</t>
    </r>
  </si>
  <si>
    <r>
      <t>Total</t>
    </r>
    <r>
      <rPr>
        <sz val="9"/>
        <rFont val="Arial Narrow"/>
        <family val="2"/>
      </rPr>
      <t xml:space="preserve"> </t>
    </r>
    <r>
      <rPr>
        <sz val="11"/>
        <rFont val="Wingdings"/>
        <charset val="2"/>
      </rPr>
      <t></t>
    </r>
    <r>
      <rPr>
        <sz val="9"/>
        <rFont val="Arial Narrow"/>
        <family val="2"/>
      </rPr>
      <t>-</t>
    </r>
    <r>
      <rPr>
        <sz val="11"/>
        <rFont val="Wingdings"/>
        <charset val="2"/>
      </rPr>
      <t>„</t>
    </r>
  </si>
  <si>
    <t>Ringkengässchen 18</t>
  </si>
  <si>
    <t>(Visum Chefexperte/Expertin einholen)</t>
  </si>
  <si>
    <t>Lehrabschlussprüfung (LAP)</t>
  </si>
  <si>
    <t>Teilprüfung (TP)</t>
  </si>
  <si>
    <t>Zwischenprüfung (ZP)</t>
  </si>
  <si>
    <t>Augenschein (AS)</t>
  </si>
  <si>
    <t>Wiederholungsprüfung (WP)</t>
  </si>
  <si>
    <t>Sommer</t>
  </si>
  <si>
    <t>Betriebsbesuch (BB)</t>
  </si>
  <si>
    <t>Expertensitzung/-kurs (EXP)</t>
  </si>
  <si>
    <t>Winter</t>
  </si>
  <si>
    <r>
      <t>„</t>
    </r>
    <r>
      <rPr>
        <sz val="9"/>
        <rFont val="Arial Narrow"/>
        <family val="2"/>
      </rPr>
      <t xml:space="preserve">   beilegen)</t>
    </r>
  </si>
  <si>
    <t>Beruf:</t>
  </si>
  <si>
    <t>Experte / in im Beruf:</t>
  </si>
  <si>
    <t xml:space="preserve">   Bitte Entschädigungsrichtlinien beachten!</t>
  </si>
  <si>
    <t>Experte / Expertin</t>
  </si>
  <si>
    <t>Kandidat</t>
  </si>
  <si>
    <t>Fr. 0.70/km</t>
  </si>
  <si>
    <t>in Fr.</t>
  </si>
  <si>
    <t>Entschädigung
Fr. 40.–/Std</t>
  </si>
  <si>
    <t>Billete
in Fr.</t>
  </si>
  <si>
    <t>Fahrtauslagen
Fr. 0.70/km</t>
  </si>
  <si>
    <t>Total
Kandidat</t>
  </si>
  <si>
    <t>Anzahl
km</t>
  </si>
  <si>
    <t>Kandidatennummer</t>
  </si>
  <si>
    <t>Kandidatenname</t>
  </si>
  <si>
    <r>
      <t>Gesamttotal</t>
    </r>
    <r>
      <rPr>
        <sz val="9"/>
        <rFont val="Calibri"/>
        <family val="2"/>
        <scheme val="minor"/>
      </rPr>
      <t xml:space="preserve"> Fr.</t>
    </r>
  </si>
  <si>
    <t>HKV Handelsschule KV Schaffhausen, Baumgartenstrasse 5, 8201 Schaffhausen</t>
  </si>
  <si>
    <t>Abrechnung für externe Fachexperten Grundbildung, inklusiv Berufsmaturitätsprüfung</t>
  </si>
  <si>
    <t>mündl. Prüfung
30'</t>
  </si>
  <si>
    <t>Rektorin</t>
  </si>
  <si>
    <t>Bitte Abrechnung online über unsere Webseite ausfüllen (http://www.hkv-sh.ch/uebersicht-qv.html) und nur die weissen Felder ausfüllen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</si>
</sst>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"/>
    <numFmt numFmtId="165" formatCode="h:mm"/>
    <numFmt numFmtId="166" formatCode="h:mm\ &quot;h&quot;"/>
    <numFmt numFmtId="167" formatCode="##00"/>
  </numFmts>
  <fonts count="19" x14ac:knownFonts="1">
    <font>
      <sz val="11"/>
      <name val="Arial"/>
    </font>
    <font>
      <sz val="9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sz val="11"/>
      <name val="Arial Narrow"/>
      <family val="2"/>
    </font>
    <font>
      <sz val="11"/>
      <name val="Wingdings"/>
      <charset val="2"/>
    </font>
    <font>
      <sz val="9"/>
      <name val="Arial Narrow"/>
      <family val="2"/>
    </font>
    <font>
      <sz val="11"/>
      <color indexed="9"/>
      <name val="Arial Narrow"/>
      <family val="2"/>
    </font>
    <font>
      <sz val="11"/>
      <color indexed="9"/>
      <name val="Wingdings"/>
      <charset val="2"/>
    </font>
    <font>
      <b/>
      <sz val="9"/>
      <name val="Wingdings"/>
      <charset val="2"/>
    </font>
    <font>
      <b/>
      <sz val="19"/>
      <name val="Arial Narrow"/>
      <family val="2"/>
    </font>
    <font>
      <sz val="9"/>
      <color indexed="9"/>
      <name val="Arial Narrow"/>
      <family val="2"/>
    </font>
    <font>
      <b/>
      <sz val="8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Continuous"/>
    </xf>
    <xf numFmtId="0" fontId="3" fillId="0" borderId="0" xfId="0" applyFont="1"/>
    <xf numFmtId="0" fontId="1" fillId="0" borderId="1" xfId="0" applyFont="1" applyBorder="1"/>
    <xf numFmtId="0" fontId="1" fillId="0" borderId="0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quotePrefix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3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top"/>
    </xf>
    <xf numFmtId="0" fontId="1" fillId="0" borderId="3" xfId="0" applyFont="1" applyBorder="1"/>
    <xf numFmtId="0" fontId="6" fillId="0" borderId="4" xfId="0" applyFont="1" applyBorder="1"/>
    <xf numFmtId="0" fontId="1" fillId="0" borderId="5" xfId="0" applyFont="1" applyBorder="1"/>
    <xf numFmtId="0" fontId="9" fillId="0" borderId="0" xfId="0" applyFont="1"/>
    <xf numFmtId="0" fontId="3" fillId="0" borderId="0" xfId="0" applyFont="1" applyBorder="1"/>
    <xf numFmtId="0" fontId="3" fillId="0" borderId="0" xfId="0" applyFont="1" applyAlignment="1">
      <alignment horizontal="left"/>
    </xf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Continuous"/>
    </xf>
    <xf numFmtId="0" fontId="1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Continuous"/>
    </xf>
    <xf numFmtId="0" fontId="1" fillId="0" borderId="4" xfId="0" applyFont="1" applyBorder="1"/>
    <xf numFmtId="0" fontId="1" fillId="0" borderId="1" xfId="0" applyFont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quotePrefix="1" applyFont="1" applyBorder="1" applyAlignment="1">
      <alignment horizontal="centerContinuous" vertical="center"/>
    </xf>
    <xf numFmtId="0" fontId="1" fillId="0" borderId="16" xfId="0" quotePrefix="1" applyFont="1" applyBorder="1" applyAlignment="1">
      <alignment horizontal="centerContinuous" vertical="center"/>
    </xf>
    <xf numFmtId="0" fontId="1" fillId="0" borderId="17" xfId="0" applyFont="1" applyBorder="1" applyAlignment="1">
      <alignment horizontal="centerContinuous" vertical="center"/>
    </xf>
    <xf numFmtId="0" fontId="1" fillId="0" borderId="16" xfId="0" applyFont="1" applyBorder="1" applyAlignment="1">
      <alignment horizontal="centerContinuous" vertical="center"/>
    </xf>
    <xf numFmtId="164" fontId="1" fillId="0" borderId="16" xfId="0" applyNumberFormat="1" applyFont="1" applyBorder="1" applyAlignment="1">
      <alignment horizontal="centerContinuous" vertical="center"/>
    </xf>
    <xf numFmtId="0" fontId="1" fillId="0" borderId="18" xfId="0" quotePrefix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" fillId="0" borderId="20" xfId="0" applyFont="1" applyBorder="1"/>
    <xf numFmtId="0" fontId="1" fillId="0" borderId="21" xfId="0" applyFont="1" applyBorder="1"/>
    <xf numFmtId="165" fontId="1" fillId="0" borderId="22" xfId="0" applyNumberFormat="1" applyFont="1" applyBorder="1" applyProtection="1">
      <protection locked="0"/>
    </xf>
    <xf numFmtId="165" fontId="1" fillId="0" borderId="19" xfId="0" applyNumberFormat="1" applyFont="1" applyBorder="1" applyProtection="1">
      <protection locked="0"/>
    </xf>
    <xf numFmtId="165" fontId="1" fillId="0" borderId="23" xfId="0" applyNumberFormat="1" applyFont="1" applyBorder="1" applyProtection="1">
      <protection locked="0"/>
    </xf>
    <xf numFmtId="2" fontId="1" fillId="0" borderId="0" xfId="0" applyNumberFormat="1" applyFont="1"/>
    <xf numFmtId="165" fontId="1" fillId="0" borderId="24" xfId="0" applyNumberFormat="1" applyFont="1" applyBorder="1" applyProtection="1">
      <protection locked="0"/>
    </xf>
    <xf numFmtId="165" fontId="1" fillId="0" borderId="9" xfId="0" applyNumberFormat="1" applyFont="1" applyBorder="1" applyProtection="1">
      <protection locked="0"/>
    </xf>
    <xf numFmtId="165" fontId="1" fillId="0" borderId="10" xfId="0" applyNumberFormat="1" applyFont="1" applyBorder="1" applyProtection="1">
      <protection locked="0"/>
    </xf>
    <xf numFmtId="0" fontId="11" fillId="0" borderId="0" xfId="0" applyFont="1"/>
    <xf numFmtId="0" fontId="1" fillId="0" borderId="0" xfId="0" applyNumberFormat="1" applyFont="1"/>
    <xf numFmtId="0" fontId="1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1" fillId="0" borderId="5" xfId="0" applyFont="1" applyBorder="1" applyAlignment="1"/>
    <xf numFmtId="0" fontId="1" fillId="0" borderId="22" xfId="0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5" xfId="0" applyFont="1" applyBorder="1" applyAlignment="1">
      <alignment horizontal="centerContinuous" vertical="center"/>
    </xf>
    <xf numFmtId="14" fontId="1" fillId="0" borderId="24" xfId="0" applyNumberFormat="1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4" fontId="1" fillId="0" borderId="3" xfId="0" applyNumberFormat="1" applyFont="1" applyBorder="1" applyAlignment="1">
      <alignment horizontal="right"/>
    </xf>
    <xf numFmtId="4" fontId="1" fillId="0" borderId="19" xfId="0" applyNumberFormat="1" applyFont="1" applyBorder="1" applyProtection="1">
      <protection locked="0"/>
    </xf>
    <xf numFmtId="4" fontId="1" fillId="0" borderId="26" xfId="0" applyNumberFormat="1" applyFont="1" applyBorder="1"/>
    <xf numFmtId="4" fontId="1" fillId="1" borderId="19" xfId="0" applyNumberFormat="1" applyFont="1" applyFill="1" applyBorder="1" applyAlignment="1">
      <alignment vertical="center"/>
    </xf>
    <xf numFmtId="4" fontId="3" fillId="1" borderId="11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/>
    </xf>
    <xf numFmtId="167" fontId="1" fillId="0" borderId="22" xfId="0" applyNumberFormat="1" applyFont="1" applyBorder="1" applyAlignment="1" applyProtection="1">
      <alignment horizontal="center"/>
      <protection locked="0"/>
    </xf>
    <xf numFmtId="167" fontId="1" fillId="0" borderId="23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13" fillId="2" borderId="0" xfId="0" applyFont="1" applyFill="1" applyBorder="1" applyAlignment="1" applyProtection="1"/>
    <xf numFmtId="167" fontId="13" fillId="2" borderId="52" xfId="0" applyNumberFormat="1" applyFont="1" applyFill="1" applyBorder="1" applyAlignment="1" applyProtection="1">
      <alignment horizontal="center" vertical="center"/>
      <protection locked="0"/>
    </xf>
    <xf numFmtId="167" fontId="13" fillId="2" borderId="38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Protection="1"/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horizontal="centerContinuous"/>
    </xf>
    <xf numFmtId="0" fontId="17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3" fillId="2" borderId="4" xfId="0" applyFont="1" applyFill="1" applyBorder="1" applyAlignment="1" applyProtection="1">
      <alignment horizontal="left" vertical="center" indent="1"/>
    </xf>
    <xf numFmtId="0" fontId="14" fillId="2" borderId="28" xfId="0" applyNumberFormat="1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left" indent="1"/>
    </xf>
    <xf numFmtId="0" fontId="0" fillId="0" borderId="0" xfId="0" applyBorder="1" applyProtection="1"/>
    <xf numFmtId="0" fontId="13" fillId="2" borderId="3" xfId="0" applyFont="1" applyFill="1" applyBorder="1" applyAlignment="1" applyProtection="1">
      <alignment horizontal="left" vertical="center" indent="1"/>
    </xf>
    <xf numFmtId="0" fontId="13" fillId="2" borderId="0" xfId="0" applyFont="1" applyFill="1" applyAlignment="1" applyProtection="1">
      <alignment horizontal="left" indent="1"/>
    </xf>
    <xf numFmtId="0" fontId="13" fillId="2" borderId="48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left" vertical="center" indent="3"/>
    </xf>
    <xf numFmtId="0" fontId="15" fillId="2" borderId="4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0" fontId="15" fillId="2" borderId="0" xfId="0" applyFont="1" applyFill="1" applyAlignment="1" applyProtection="1">
      <alignment horizontal="right"/>
    </xf>
    <xf numFmtId="0" fontId="15" fillId="2" borderId="0" xfId="0" applyFont="1" applyFill="1" applyAlignment="1" applyProtection="1">
      <alignment vertical="center"/>
    </xf>
    <xf numFmtId="0" fontId="0" fillId="0" borderId="0" xfId="0" applyProtection="1"/>
    <xf numFmtId="0" fontId="13" fillId="2" borderId="53" xfId="0" applyFont="1" applyFill="1" applyBorder="1" applyProtection="1"/>
    <xf numFmtId="0" fontId="15" fillId="2" borderId="0" xfId="0" applyFont="1" applyFill="1" applyBorder="1" applyAlignment="1" applyProtection="1">
      <alignment horizontal="right" indent="1"/>
    </xf>
    <xf numFmtId="2" fontId="13" fillId="2" borderId="4" xfId="0" applyNumberFormat="1" applyFont="1" applyFill="1" applyBorder="1" applyAlignment="1" applyProtection="1">
      <alignment horizontal="center" vertical="center"/>
      <protection locked="0"/>
    </xf>
    <xf numFmtId="2" fontId="13" fillId="2" borderId="29" xfId="0" applyNumberFormat="1" applyFont="1" applyFill="1" applyBorder="1" applyAlignment="1" applyProtection="1">
      <alignment horizontal="center" vertical="center"/>
      <protection locked="0"/>
    </xf>
    <xf numFmtId="1" fontId="13" fillId="2" borderId="24" xfId="0" applyNumberFormat="1" applyFont="1" applyFill="1" applyBorder="1" applyAlignment="1" applyProtection="1">
      <alignment horizontal="center" vertical="center"/>
      <protection locked="0"/>
    </xf>
    <xf numFmtId="1" fontId="13" fillId="2" borderId="19" xfId="0" applyNumberFormat="1" applyFont="1" applyFill="1" applyBorder="1" applyAlignment="1" applyProtection="1">
      <alignment horizontal="center" vertical="center"/>
      <protection locked="0"/>
    </xf>
    <xf numFmtId="1" fontId="13" fillId="2" borderId="23" xfId="0" applyNumberFormat="1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167" fontId="13" fillId="2" borderId="25" xfId="0" applyNumberFormat="1" applyFont="1" applyFill="1" applyBorder="1" applyAlignment="1" applyProtection="1">
      <alignment horizontal="center" vertical="center"/>
      <protection locked="0"/>
    </xf>
    <xf numFmtId="2" fontId="13" fillId="2" borderId="43" xfId="0" applyNumberFormat="1" applyFont="1" applyFill="1" applyBorder="1" applyAlignment="1" applyProtection="1">
      <alignment horizontal="center" vertical="center"/>
      <protection locked="0"/>
    </xf>
    <xf numFmtId="14" fontId="13" fillId="2" borderId="57" xfId="0" applyNumberFormat="1" applyFont="1" applyFill="1" applyBorder="1" applyAlignment="1" applyProtection="1">
      <alignment horizontal="center" vertical="center"/>
      <protection locked="0"/>
    </xf>
    <xf numFmtId="14" fontId="13" fillId="2" borderId="28" xfId="0" applyNumberFormat="1" applyFont="1" applyFill="1" applyBorder="1" applyAlignment="1" applyProtection="1">
      <alignment horizontal="center" vertical="center"/>
      <protection locked="0"/>
    </xf>
    <xf numFmtId="20" fontId="13" fillId="2" borderId="4" xfId="0" applyNumberFormat="1" applyFont="1" applyFill="1" applyBorder="1" applyAlignment="1" applyProtection="1">
      <alignment horizontal="center" vertical="center"/>
      <protection locked="0"/>
    </xf>
    <xf numFmtId="20" fontId="13" fillId="2" borderId="28" xfId="0" applyNumberFormat="1" applyFont="1" applyFill="1" applyBorder="1" applyAlignment="1" applyProtection="1">
      <alignment horizontal="center" vertical="center"/>
      <protection locked="0"/>
    </xf>
    <xf numFmtId="0" fontId="13" fillId="2" borderId="58" xfId="0" applyFont="1" applyFill="1" applyBorder="1" applyAlignment="1" applyProtection="1">
      <alignment horizontal="left" vertical="center"/>
      <protection locked="0"/>
    </xf>
    <xf numFmtId="0" fontId="13" fillId="2" borderId="59" xfId="0" applyFont="1" applyFill="1" applyBorder="1" applyAlignment="1" applyProtection="1">
      <alignment horizontal="left" vertical="center"/>
      <protection locked="0"/>
    </xf>
    <xf numFmtId="0" fontId="13" fillId="2" borderId="23" xfId="0" applyFont="1" applyFill="1" applyBorder="1" applyAlignment="1" applyProtection="1">
      <alignment horizontal="left" vertical="center"/>
      <protection locked="0"/>
    </xf>
    <xf numFmtId="0" fontId="13" fillId="2" borderId="60" xfId="0" applyFont="1" applyFill="1" applyBorder="1" applyAlignment="1" applyProtection="1">
      <alignment horizontal="left" vertical="center"/>
      <protection locked="0"/>
    </xf>
    <xf numFmtId="2" fontId="15" fillId="2" borderId="0" xfId="0" applyNumberFormat="1" applyFont="1" applyFill="1" applyBorder="1" applyAlignment="1" applyProtection="1"/>
    <xf numFmtId="1" fontId="15" fillId="2" borderId="0" xfId="0" quotePrefix="1" applyNumberFormat="1" applyFont="1" applyFill="1" applyBorder="1" applyAlignment="1" applyProtection="1">
      <alignment horizontal="centerContinuous" vertical="center"/>
    </xf>
    <xf numFmtId="164" fontId="13" fillId="2" borderId="0" xfId="0" applyNumberFormat="1" applyFont="1" applyFill="1" applyBorder="1" applyAlignment="1" applyProtection="1">
      <alignment horizontal="center" vertical="center"/>
    </xf>
    <xf numFmtId="164" fontId="13" fillId="2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  <protection locked="0"/>
    </xf>
    <xf numFmtId="165" fontId="1" fillId="0" borderId="34" xfId="0" applyNumberFormat="1" applyFont="1" applyBorder="1" applyAlignment="1" applyProtection="1">
      <alignment horizontal="right"/>
      <protection locked="0"/>
    </xf>
    <xf numFmtId="165" fontId="1" fillId="0" borderId="16" xfId="0" applyNumberFormat="1" applyFont="1" applyBorder="1" applyAlignment="1" applyProtection="1">
      <alignment horizontal="right"/>
      <protection locked="0"/>
    </xf>
    <xf numFmtId="165" fontId="1" fillId="0" borderId="35" xfId="0" applyNumberFormat="1" applyFont="1" applyBorder="1" applyAlignment="1" applyProtection="1">
      <alignment horizontal="right"/>
      <protection locked="0"/>
    </xf>
    <xf numFmtId="0" fontId="4" fillId="0" borderId="5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" fontId="1" fillId="0" borderId="9" xfId="0" applyNumberFormat="1" applyFont="1" applyBorder="1" applyAlignment="1">
      <alignment horizontal="right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43" xfId="0" applyFont="1" applyBorder="1" applyAlignment="1" applyProtection="1">
      <alignment horizontal="left"/>
      <protection locked="0"/>
    </xf>
    <xf numFmtId="0" fontId="1" fillId="0" borderId="44" xfId="0" applyFont="1" applyBorder="1" applyAlignment="1" applyProtection="1">
      <alignment horizontal="left"/>
      <protection locked="0"/>
    </xf>
    <xf numFmtId="0" fontId="3" fillId="0" borderId="26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1" fillId="0" borderId="34" xfId="0" applyNumberFormat="1" applyFon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35" xfId="0" applyNumberFormat="1" applyFont="1" applyBorder="1" applyAlignment="1">
      <alignment horizontal="center"/>
    </xf>
    <xf numFmtId="4" fontId="1" fillId="0" borderId="4" xfId="0" applyNumberFormat="1" applyFont="1" applyBorder="1" applyAlignment="1" applyProtection="1">
      <alignment horizontal="right"/>
      <protection locked="0"/>
    </xf>
    <xf numFmtId="4" fontId="1" fillId="0" borderId="28" xfId="0" applyNumberFormat="1" applyFont="1" applyBorder="1" applyAlignment="1" applyProtection="1">
      <alignment horizontal="right"/>
      <protection locked="0"/>
    </xf>
    <xf numFmtId="4" fontId="1" fillId="0" borderId="29" xfId="0" applyNumberFormat="1" applyFont="1" applyBorder="1" applyAlignment="1" applyProtection="1">
      <alignment horizontal="right"/>
      <protection locked="0"/>
    </xf>
    <xf numFmtId="4" fontId="1" fillId="0" borderId="38" xfId="0" applyNumberFormat="1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28" xfId="0" applyFont="1" applyBorder="1" applyAlignment="1" applyProtection="1">
      <alignment horizontal="left"/>
      <protection locked="0"/>
    </xf>
    <xf numFmtId="165" fontId="1" fillId="0" borderId="4" xfId="0" applyNumberFormat="1" applyFont="1" applyBorder="1" applyAlignment="1" applyProtection="1">
      <alignment horizontal="right"/>
      <protection locked="0"/>
    </xf>
    <xf numFmtId="165" fontId="1" fillId="0" borderId="5" xfId="0" applyNumberFormat="1" applyFont="1" applyBorder="1" applyAlignment="1" applyProtection="1">
      <alignment horizontal="right"/>
      <protection locked="0"/>
    </xf>
    <xf numFmtId="165" fontId="1" fillId="0" borderId="28" xfId="0" applyNumberFormat="1" applyFont="1" applyBorder="1" applyAlignment="1" applyProtection="1">
      <alignment horizontal="right"/>
      <protection locked="0"/>
    </xf>
    <xf numFmtId="4" fontId="1" fillId="0" borderId="32" xfId="0" applyNumberFormat="1" applyFont="1" applyBorder="1" applyAlignment="1" applyProtection="1">
      <alignment horizontal="right"/>
      <protection locked="0"/>
    </xf>
    <xf numFmtId="4" fontId="1" fillId="0" borderId="33" xfId="0" applyNumberFormat="1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165" fontId="1" fillId="0" borderId="29" xfId="0" applyNumberFormat="1" applyFont="1" applyBorder="1" applyAlignment="1" applyProtection="1">
      <alignment horizontal="right"/>
      <protection locked="0"/>
    </xf>
    <xf numFmtId="165" fontId="1" fillId="0" borderId="30" xfId="0" applyNumberFormat="1" applyFont="1" applyBorder="1" applyAlignment="1" applyProtection="1">
      <alignment horizontal="right"/>
      <protection locked="0"/>
    </xf>
    <xf numFmtId="165" fontId="1" fillId="0" borderId="38" xfId="0" applyNumberFormat="1" applyFont="1" applyBorder="1" applyAlignment="1" applyProtection="1">
      <alignment horizontal="right"/>
      <protection locked="0"/>
    </xf>
    <xf numFmtId="166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1" fillId="0" borderId="28" xfId="0" applyNumberFormat="1" applyFont="1" applyBorder="1" applyAlignment="1">
      <alignment horizontal="center"/>
    </xf>
    <xf numFmtId="166" fontId="1" fillId="0" borderId="36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6" fontId="1" fillId="0" borderId="37" xfId="0" applyNumberFormat="1" applyFont="1" applyBorder="1" applyAlignment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4" fontId="1" fillId="0" borderId="43" xfId="0" applyNumberFormat="1" applyFont="1" applyBorder="1" applyAlignment="1" applyProtection="1">
      <alignment horizontal="right"/>
      <protection locked="0"/>
    </xf>
    <xf numFmtId="4" fontId="1" fillId="0" borderId="25" xfId="0" applyNumberFormat="1" applyFont="1" applyBorder="1" applyAlignment="1" applyProtection="1">
      <alignment horizontal="right"/>
      <protection locked="0"/>
    </xf>
    <xf numFmtId="0" fontId="1" fillId="0" borderId="33" xfId="0" applyFont="1" applyBorder="1" applyAlignment="1">
      <alignment horizontal="center"/>
    </xf>
    <xf numFmtId="4" fontId="1" fillId="0" borderId="36" xfId="0" applyNumberFormat="1" applyFont="1" applyBorder="1" applyAlignment="1" applyProtection="1">
      <alignment horizontal="right"/>
      <protection locked="0"/>
    </xf>
    <xf numFmtId="4" fontId="1" fillId="0" borderId="37" xfId="0" applyNumberFormat="1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39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43" xfId="0" applyFont="1" applyBorder="1" applyAlignment="1" applyProtection="1">
      <alignment horizontal="center"/>
      <protection locked="0"/>
    </xf>
    <xf numFmtId="0" fontId="1" fillId="0" borderId="44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45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0" fontId="4" fillId="0" borderId="5" xfId="0" applyNumberFormat="1" applyFont="1" applyBorder="1" applyAlignment="1" applyProtection="1">
      <alignment horizontal="left"/>
      <protection locked="0"/>
    </xf>
    <xf numFmtId="0" fontId="4" fillId="0" borderId="1" xfId="0" applyNumberFormat="1" applyFont="1" applyBorder="1" applyAlignment="1" applyProtection="1">
      <alignment horizontal="left"/>
      <protection locked="0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6" fontId="1" fillId="0" borderId="4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2" fontId="1" fillId="1" borderId="29" xfId="0" applyNumberFormat="1" applyFont="1" applyFill="1" applyBorder="1" applyAlignment="1">
      <alignment horizontal="right" vertical="center"/>
    </xf>
    <xf numFmtId="2" fontId="1" fillId="1" borderId="30" xfId="0" applyNumberFormat="1" applyFont="1" applyFill="1" applyBorder="1" applyAlignment="1">
      <alignment horizontal="right" vertical="center"/>
    </xf>
    <xf numFmtId="2" fontId="1" fillId="1" borderId="38" xfId="0" applyNumberFormat="1" applyFont="1" applyFill="1" applyBorder="1" applyAlignment="1">
      <alignment horizontal="right" vertical="center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3" fillId="2" borderId="51" xfId="0" applyFont="1" applyFill="1" applyBorder="1" applyAlignment="1" applyProtection="1">
      <alignment horizontal="left" vertical="center"/>
    </xf>
    <xf numFmtId="0" fontId="13" fillId="2" borderId="9" xfId="0" applyFont="1" applyFill="1" applyBorder="1" applyAlignment="1" applyProtection="1">
      <alignment horizontal="left" vertical="center"/>
    </xf>
    <xf numFmtId="20" fontId="13" fillId="2" borderId="29" xfId="0" applyNumberFormat="1" applyFont="1" applyFill="1" applyBorder="1" applyAlignment="1" applyProtection="1">
      <alignment horizontal="center" vertical="center"/>
      <protection locked="0"/>
    </xf>
    <xf numFmtId="20" fontId="13" fillId="2" borderId="38" xfId="0" applyNumberFormat="1" applyFont="1" applyFill="1" applyBorder="1" applyAlignment="1" applyProtection="1">
      <alignment horizontal="center" vertical="center"/>
      <protection locked="0"/>
    </xf>
    <xf numFmtId="14" fontId="13" fillId="2" borderId="49" xfId="0" applyNumberFormat="1" applyFont="1" applyFill="1" applyBorder="1" applyAlignment="1" applyProtection="1">
      <alignment horizontal="center" vertical="center"/>
      <protection locked="0"/>
    </xf>
    <xf numFmtId="14" fontId="13" fillId="2" borderId="38" xfId="0" applyNumberFormat="1" applyFont="1" applyFill="1" applyBorder="1" applyAlignment="1" applyProtection="1">
      <alignment horizontal="center" vertical="center"/>
      <protection locked="0"/>
    </xf>
    <xf numFmtId="0" fontId="14" fillId="2" borderId="5" xfId="0" applyNumberFormat="1" applyFont="1" applyFill="1" applyBorder="1" applyAlignment="1" applyProtection="1">
      <alignment horizontal="left" vertical="center"/>
    </xf>
    <xf numFmtId="0" fontId="15" fillId="2" borderId="51" xfId="0" applyFont="1" applyFill="1" applyBorder="1" applyAlignment="1" applyProtection="1">
      <alignment horizontal="center" vertical="center"/>
    </xf>
    <xf numFmtId="0" fontId="15" fillId="2" borderId="9" xfId="0" applyFont="1" applyFill="1" applyBorder="1" applyAlignment="1" applyProtection="1">
      <alignment horizontal="center" vertical="center"/>
    </xf>
    <xf numFmtId="0" fontId="15" fillId="2" borderId="54" xfId="0" applyFont="1" applyFill="1" applyBorder="1" applyAlignment="1" applyProtection="1">
      <alignment horizontal="center" vertical="center"/>
    </xf>
    <xf numFmtId="0" fontId="15" fillId="2" borderId="55" xfId="0" applyFont="1" applyFill="1" applyBorder="1" applyAlignment="1" applyProtection="1">
      <alignment horizontal="center" vertical="center"/>
    </xf>
    <xf numFmtId="14" fontId="13" fillId="2" borderId="56" xfId="0" applyNumberFormat="1" applyFont="1" applyFill="1" applyBorder="1" applyAlignment="1" applyProtection="1">
      <alignment horizontal="center" vertical="center"/>
      <protection locked="0"/>
    </xf>
    <xf numFmtId="14" fontId="13" fillId="2" borderId="25" xfId="0" applyNumberFormat="1" applyFont="1" applyFill="1" applyBorder="1" applyAlignment="1" applyProtection="1">
      <alignment horizontal="center" vertical="center"/>
      <protection locked="0"/>
    </xf>
    <xf numFmtId="14" fontId="13" fillId="2" borderId="57" xfId="0" applyNumberFormat="1" applyFont="1" applyFill="1" applyBorder="1" applyAlignment="1" applyProtection="1">
      <alignment horizontal="center" vertical="center"/>
      <protection locked="0"/>
    </xf>
    <xf numFmtId="14" fontId="13" fillId="2" borderId="28" xfId="0" applyNumberFormat="1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 wrapText="1"/>
    </xf>
    <xf numFmtId="0" fontId="15" fillId="2" borderId="10" xfId="0" applyFont="1" applyFill="1" applyBorder="1" applyAlignment="1" applyProtection="1">
      <alignment horizontal="center" vertical="center" wrapText="1"/>
    </xf>
    <xf numFmtId="20" fontId="13" fillId="2" borderId="4" xfId="0" applyNumberFormat="1" applyFont="1" applyFill="1" applyBorder="1" applyAlignment="1" applyProtection="1">
      <alignment horizontal="center" vertical="center"/>
      <protection locked="0"/>
    </xf>
    <xf numFmtId="20" fontId="13" fillId="2" borderId="28" xfId="0" applyNumberFormat="1" applyFont="1" applyFill="1" applyBorder="1" applyAlignment="1" applyProtection="1">
      <alignment horizontal="center" vertical="center"/>
      <protection locked="0"/>
    </xf>
    <xf numFmtId="167" fontId="13" fillId="2" borderId="43" xfId="0" applyNumberFormat="1" applyFont="1" applyFill="1" applyBorder="1" applyAlignment="1" applyProtection="1">
      <alignment horizontal="center" vertical="center"/>
      <protection locked="0"/>
    </xf>
    <xf numFmtId="167" fontId="13" fillId="2" borderId="25" xfId="0" applyNumberFormat="1" applyFont="1" applyFill="1" applyBorder="1" applyAlignment="1" applyProtection="1">
      <alignment horizontal="center" vertical="center"/>
      <protection locked="0"/>
    </xf>
    <xf numFmtId="2" fontId="13" fillId="2" borderId="24" xfId="0" applyNumberFormat="1" applyFont="1" applyFill="1" applyBorder="1" applyAlignment="1" applyProtection="1">
      <alignment horizontal="center" vertical="center"/>
      <protection locked="0"/>
    </xf>
    <xf numFmtId="2" fontId="13" fillId="2" borderId="19" xfId="0" applyNumberFormat="1" applyFont="1" applyFill="1" applyBorder="1" applyAlignment="1" applyProtection="1">
      <alignment horizontal="center" vertical="center"/>
      <protection locked="0"/>
    </xf>
    <xf numFmtId="2" fontId="13" fillId="2" borderId="23" xfId="0" applyNumberFormat="1" applyFont="1" applyFill="1" applyBorder="1" applyAlignment="1" applyProtection="1">
      <alignment horizontal="center" vertical="center"/>
      <protection locked="0"/>
    </xf>
    <xf numFmtId="2" fontId="13" fillId="3" borderId="24" xfId="0" applyNumberFormat="1" applyFont="1" applyFill="1" applyBorder="1" applyAlignment="1" applyProtection="1">
      <alignment horizontal="center" vertical="center"/>
    </xf>
    <xf numFmtId="2" fontId="13" fillId="3" borderId="19" xfId="0" applyNumberFormat="1" applyFont="1" applyFill="1" applyBorder="1" applyAlignment="1" applyProtection="1">
      <alignment horizontal="center" vertical="center"/>
    </xf>
    <xf numFmtId="2" fontId="13" fillId="3" borderId="23" xfId="0" applyNumberFormat="1" applyFont="1" applyFill="1" applyBorder="1" applyAlignment="1" applyProtection="1">
      <alignment horizontal="center" vertical="center"/>
    </xf>
    <xf numFmtId="2" fontId="13" fillId="3" borderId="43" xfId="0" applyNumberFormat="1" applyFont="1" applyFill="1" applyBorder="1" applyAlignment="1" applyProtection="1">
      <alignment horizontal="center" vertical="center"/>
    </xf>
    <xf numFmtId="2" fontId="13" fillId="3" borderId="4" xfId="0" applyNumberFormat="1" applyFont="1" applyFill="1" applyBorder="1" applyAlignment="1" applyProtection="1">
      <alignment horizontal="center" vertical="center"/>
    </xf>
    <xf numFmtId="2" fontId="13" fillId="3" borderId="29" xfId="0" applyNumberFormat="1" applyFont="1" applyFill="1" applyBorder="1" applyAlignment="1" applyProtection="1">
      <alignment horizontal="center" vertical="center"/>
    </xf>
    <xf numFmtId="4" fontId="13" fillId="3" borderId="50" xfId="0" applyNumberFormat="1" applyFont="1" applyFill="1" applyBorder="1" applyAlignment="1" applyProtection="1">
      <alignment horizontal="center" vertical="center"/>
    </xf>
    <xf numFmtId="4" fontId="13" fillId="3" borderId="60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Protection="1"/>
    <xf numFmtId="0" fontId="13" fillId="2" borderId="55" xfId="0" applyFont="1" applyFill="1" applyBorder="1" applyAlignment="1" applyProtection="1">
      <alignment horizontal="left" vertical="center"/>
    </xf>
    <xf numFmtId="0" fontId="13" fillId="2" borderId="47" xfId="0" applyFont="1" applyFill="1" applyBorder="1" applyAlignment="1" applyProtection="1">
      <alignment horizontal="left" vertical="center"/>
    </xf>
    <xf numFmtId="0" fontId="13" fillId="2" borderId="19" xfId="0" applyFont="1" applyFill="1" applyBorder="1" applyAlignment="1" applyProtection="1">
      <alignment horizontal="left" vertical="center"/>
    </xf>
    <xf numFmtId="0" fontId="13" fillId="2" borderId="32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466725</xdr:colOff>
      <xdr:row>1</xdr:row>
      <xdr:rowOff>9525</xdr:rowOff>
    </xdr:from>
    <xdr:to>
      <xdr:col>23</xdr:col>
      <xdr:colOff>114300</xdr:colOff>
      <xdr:row>2</xdr:row>
      <xdr:rowOff>171450</xdr:rowOff>
    </xdr:to>
    <xdr:sp macro="" textlink="">
      <xdr:nvSpPr>
        <xdr:cNvPr id="37961" name="Rectangle 1">
          <a:extLst>
            <a:ext uri="{FF2B5EF4-FFF2-40B4-BE49-F238E27FC236}">
              <a16:creationId xmlns:a16="http://schemas.microsoft.com/office/drawing/2014/main" id="{00000000-0008-0000-0100-000049940000}"/>
            </a:ext>
          </a:extLst>
        </xdr:cNvPr>
        <xdr:cNvSpPr>
          <a:spLocks noChangeArrowheads="1"/>
        </xdr:cNvSpPr>
      </xdr:nvSpPr>
      <xdr:spPr bwMode="auto">
        <a:xfrm>
          <a:off x="7715250" y="180975"/>
          <a:ext cx="41910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561975</xdr:colOff>
      <xdr:row>1</xdr:row>
      <xdr:rowOff>9525</xdr:rowOff>
    </xdr:from>
    <xdr:to>
      <xdr:col>23</xdr:col>
      <xdr:colOff>561975</xdr:colOff>
      <xdr:row>2</xdr:row>
      <xdr:rowOff>171450</xdr:rowOff>
    </xdr:to>
    <xdr:sp macro="" textlink="">
      <xdr:nvSpPr>
        <xdr:cNvPr id="37962" name="Line 2">
          <a:extLst>
            <a:ext uri="{FF2B5EF4-FFF2-40B4-BE49-F238E27FC236}">
              <a16:creationId xmlns:a16="http://schemas.microsoft.com/office/drawing/2014/main" id="{00000000-0008-0000-0100-00004A940000}"/>
            </a:ext>
          </a:extLst>
        </xdr:cNvPr>
        <xdr:cNvSpPr>
          <a:spLocks noChangeShapeType="1"/>
        </xdr:cNvSpPr>
      </xdr:nvSpPr>
      <xdr:spPr bwMode="auto">
        <a:xfrm>
          <a:off x="8582025" y="18097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352425</xdr:colOff>
      <xdr:row>1</xdr:row>
      <xdr:rowOff>9525</xdr:rowOff>
    </xdr:from>
    <xdr:to>
      <xdr:col>24</xdr:col>
      <xdr:colOff>0</xdr:colOff>
      <xdr:row>2</xdr:row>
      <xdr:rowOff>171450</xdr:rowOff>
    </xdr:to>
    <xdr:sp macro="" textlink="">
      <xdr:nvSpPr>
        <xdr:cNvPr id="37963" name="Rectangle 3">
          <a:extLst>
            <a:ext uri="{FF2B5EF4-FFF2-40B4-BE49-F238E27FC236}">
              <a16:creationId xmlns:a16="http://schemas.microsoft.com/office/drawing/2014/main" id="{00000000-0008-0000-0100-00004B940000}"/>
            </a:ext>
          </a:extLst>
        </xdr:cNvPr>
        <xdr:cNvSpPr>
          <a:spLocks noChangeArrowheads="1"/>
        </xdr:cNvSpPr>
      </xdr:nvSpPr>
      <xdr:spPr bwMode="auto">
        <a:xfrm>
          <a:off x="8372475" y="180975"/>
          <a:ext cx="419100" cy="3333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676275</xdr:colOff>
      <xdr:row>1</xdr:row>
      <xdr:rowOff>9525</xdr:rowOff>
    </xdr:from>
    <xdr:to>
      <xdr:col>22</xdr:col>
      <xdr:colOff>676275</xdr:colOff>
      <xdr:row>2</xdr:row>
      <xdr:rowOff>171450</xdr:rowOff>
    </xdr:to>
    <xdr:sp macro="" textlink="">
      <xdr:nvSpPr>
        <xdr:cNvPr id="37964" name="Line 4">
          <a:extLst>
            <a:ext uri="{FF2B5EF4-FFF2-40B4-BE49-F238E27FC236}">
              <a16:creationId xmlns:a16="http://schemas.microsoft.com/office/drawing/2014/main" id="{00000000-0008-0000-0100-00004C940000}"/>
            </a:ext>
          </a:extLst>
        </xdr:cNvPr>
        <xdr:cNvSpPr>
          <a:spLocks noChangeShapeType="1"/>
        </xdr:cNvSpPr>
      </xdr:nvSpPr>
      <xdr:spPr bwMode="auto">
        <a:xfrm>
          <a:off x="7924800" y="18097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9525</xdr:colOff>
      <xdr:row>2</xdr:row>
      <xdr:rowOff>38100</xdr:rowOff>
    </xdr:to>
    <xdr:pic>
      <xdr:nvPicPr>
        <xdr:cNvPr id="37965" name="Picture 5" descr="shch_logo_sw_fA4">
          <a:extLst>
            <a:ext uri="{FF2B5EF4-FFF2-40B4-BE49-F238E27FC236}">
              <a16:creationId xmlns:a16="http://schemas.microsoft.com/office/drawing/2014/main" id="{00000000-0008-0000-0100-00004D9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19050</xdr:colOff>
      <xdr:row>13</xdr:row>
      <xdr:rowOff>0</xdr:rowOff>
    </xdr:from>
    <xdr:to>
      <xdr:col>4</xdr:col>
      <xdr:colOff>838200</xdr:colOff>
      <xdr:row>13</xdr:row>
      <xdr:rowOff>0</xdr:rowOff>
    </xdr:to>
    <xdr:sp macro="" textlink="">
      <xdr:nvSpPr>
        <xdr:cNvPr id="37966" name="Line 17">
          <a:extLst>
            <a:ext uri="{FF2B5EF4-FFF2-40B4-BE49-F238E27FC236}">
              <a16:creationId xmlns:a16="http://schemas.microsoft.com/office/drawing/2014/main" id="{00000000-0008-0000-0100-00004E940000}"/>
            </a:ext>
          </a:extLst>
        </xdr:cNvPr>
        <xdr:cNvSpPr>
          <a:spLocks noChangeShapeType="1"/>
        </xdr:cNvSpPr>
      </xdr:nvSpPr>
      <xdr:spPr bwMode="auto">
        <a:xfrm>
          <a:off x="1104900" y="25908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142875</xdr:rowOff>
        </xdr:from>
        <xdr:to>
          <xdr:col>4</xdr:col>
          <xdr:colOff>133350</xdr:colOff>
          <xdr:row>10</xdr:row>
          <xdr:rowOff>19050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1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9</xdr:row>
          <xdr:rowOff>142875</xdr:rowOff>
        </xdr:from>
        <xdr:to>
          <xdr:col>4</xdr:col>
          <xdr:colOff>133350</xdr:colOff>
          <xdr:row>11</xdr:row>
          <xdr:rowOff>19050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1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8</xdr:row>
          <xdr:rowOff>142875</xdr:rowOff>
        </xdr:from>
        <xdr:to>
          <xdr:col>7</xdr:col>
          <xdr:colOff>85725</xdr:colOff>
          <xdr:row>10</xdr:row>
          <xdr:rowOff>19050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1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9</xdr:row>
          <xdr:rowOff>142875</xdr:rowOff>
        </xdr:from>
        <xdr:to>
          <xdr:col>7</xdr:col>
          <xdr:colOff>85725</xdr:colOff>
          <xdr:row>11</xdr:row>
          <xdr:rowOff>19050</xdr:rowOff>
        </xdr:to>
        <xdr:sp macro="" textlink="">
          <xdr:nvSpPr>
            <xdr:cNvPr id="37897" name="Check Box 9" hidden="1">
              <a:extLst>
                <a:ext uri="{63B3BB69-23CF-44E3-9099-C40C66FF867C}">
                  <a14:compatExt spid="_x0000_s37897"/>
                </a:ext>
                <a:ext uri="{FF2B5EF4-FFF2-40B4-BE49-F238E27FC236}">
                  <a16:creationId xmlns:a16="http://schemas.microsoft.com/office/drawing/2014/main" id="{00000000-0008-0000-0100-00000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142875</xdr:rowOff>
        </xdr:from>
        <xdr:to>
          <xdr:col>11</xdr:col>
          <xdr:colOff>123825</xdr:colOff>
          <xdr:row>10</xdr:row>
          <xdr:rowOff>19050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1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8</xdr:row>
          <xdr:rowOff>142875</xdr:rowOff>
        </xdr:from>
        <xdr:to>
          <xdr:col>19</xdr:col>
          <xdr:colOff>123825</xdr:colOff>
          <xdr:row>10</xdr:row>
          <xdr:rowOff>19050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1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11</xdr:row>
          <xdr:rowOff>114300</xdr:rowOff>
        </xdr:from>
        <xdr:to>
          <xdr:col>11</xdr:col>
          <xdr:colOff>123825</xdr:colOff>
          <xdr:row>12</xdr:row>
          <xdr:rowOff>180975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1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9</xdr:row>
          <xdr:rowOff>142875</xdr:rowOff>
        </xdr:from>
        <xdr:to>
          <xdr:col>19</xdr:col>
          <xdr:colOff>123825</xdr:colOff>
          <xdr:row>11</xdr:row>
          <xdr:rowOff>19050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1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11</xdr:row>
          <xdr:rowOff>133350</xdr:rowOff>
        </xdr:from>
        <xdr:to>
          <xdr:col>19</xdr:col>
          <xdr:colOff>123825</xdr:colOff>
          <xdr:row>13</xdr:row>
          <xdr:rowOff>9525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1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714375</xdr:colOff>
          <xdr:row>3</xdr:row>
          <xdr:rowOff>19050</xdr:rowOff>
        </xdr:from>
        <xdr:to>
          <xdr:col>24</xdr:col>
          <xdr:colOff>9525</xdr:colOff>
          <xdr:row>4</xdr:row>
          <xdr:rowOff>133350</xdr:rowOff>
        </xdr:to>
        <xdr:sp macro="" textlink="">
          <xdr:nvSpPr>
            <xdr:cNvPr id="37906" name="CommandButton1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1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28577</xdr:rowOff>
    </xdr:from>
    <xdr:to>
      <xdr:col>2</xdr:col>
      <xdr:colOff>682625</xdr:colOff>
      <xdr:row>1</xdr:row>
      <xdr:rowOff>110034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7"/>
          <a:ext cx="1920875" cy="232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omments" Target="../comments1.xml"/><Relationship Id="rId10" Type="http://schemas.openxmlformats.org/officeDocument/2006/relationships/ctrlProp" Target="../ctrlProps/ctrlProp5.xml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Z34"/>
  <sheetViews>
    <sheetView showGridLines="0" showRowColHeaders="0" workbookViewId="0">
      <selection activeCell="D13" sqref="D13:E13"/>
    </sheetView>
  </sheetViews>
  <sheetFormatPr baseColWidth="10" defaultRowHeight="13.5" x14ac:dyDescent="0.25"/>
  <cols>
    <col min="1" max="1" width="5" style="1" customWidth="1"/>
    <col min="2" max="2" width="4.75" style="1" customWidth="1"/>
    <col min="3" max="3" width="4.5" style="1" customWidth="1"/>
    <col min="4" max="4" width="2.25" style="1" customWidth="1"/>
    <col min="5" max="5" width="14.375" style="1" customWidth="1"/>
    <col min="6" max="6" width="7" style="1" customWidth="1"/>
    <col min="7" max="7" width="1.5" style="1" customWidth="1"/>
    <col min="8" max="8" width="3.75" style="1" customWidth="1"/>
    <col min="9" max="9" width="2.25" style="1" customWidth="1"/>
    <col min="10" max="10" width="7" style="1" customWidth="1"/>
    <col min="11" max="11" width="7.375" style="1" customWidth="1"/>
    <col min="12" max="12" width="2.25" style="1" customWidth="1"/>
    <col min="13" max="13" width="1.5" style="1" customWidth="1"/>
    <col min="14" max="14" width="4.375" style="1" customWidth="1"/>
    <col min="15" max="15" width="0.875" style="1" customWidth="1"/>
    <col min="16" max="16" width="3.625" style="1" customWidth="1"/>
    <col min="17" max="17" width="2.625" style="1" customWidth="1"/>
    <col min="18" max="18" width="3.875" style="1" customWidth="1"/>
    <col min="19" max="19" width="2.125" style="1" customWidth="1"/>
    <col min="20" max="20" width="5.375" style="1" customWidth="1"/>
    <col min="21" max="21" width="4.625" style="1" customWidth="1"/>
    <col min="22" max="22" width="4.125" style="1" customWidth="1"/>
    <col min="23" max="24" width="10.125" style="1" customWidth="1"/>
    <col min="25" max="16384" width="11" style="1"/>
  </cols>
  <sheetData>
    <row r="1" spans="1:24" x14ac:dyDescent="0.25">
      <c r="E1" s="1" t="s">
        <v>0</v>
      </c>
      <c r="T1" s="4"/>
      <c r="U1" s="4"/>
      <c r="V1" s="4"/>
      <c r="W1" s="4" t="s">
        <v>1</v>
      </c>
      <c r="X1" s="4"/>
    </row>
    <row r="2" spans="1:24" x14ac:dyDescent="0.25">
      <c r="E2" s="1" t="s">
        <v>2</v>
      </c>
    </row>
    <row r="3" spans="1:24" ht="24" x14ac:dyDescent="0.35">
      <c r="A3" s="3" t="s">
        <v>3</v>
      </c>
      <c r="C3" s="2"/>
      <c r="D3" s="2"/>
      <c r="F3" s="4"/>
      <c r="G3" s="4"/>
      <c r="H3" s="46" t="s">
        <v>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"/>
      <c r="X3" s="2"/>
    </row>
    <row r="4" spans="1:24" ht="15" customHeight="1" x14ac:dyDescent="0.25">
      <c r="A4" s="1" t="s">
        <v>55</v>
      </c>
      <c r="G4" s="74"/>
      <c r="H4" s="74"/>
      <c r="I4" s="74"/>
      <c r="J4" s="21" t="s">
        <v>69</v>
      </c>
      <c r="K4" s="74"/>
      <c r="L4" s="74"/>
      <c r="M4" s="74"/>
      <c r="N4" s="74"/>
      <c r="O4" s="74"/>
      <c r="P4" s="74"/>
      <c r="Q4" s="74"/>
      <c r="R4" s="74"/>
      <c r="S4" s="74"/>
    </row>
    <row r="5" spans="1:24" x14ac:dyDescent="0.25">
      <c r="A5" s="1" t="s">
        <v>5</v>
      </c>
      <c r="G5" s="184"/>
      <c r="H5" s="184"/>
      <c r="I5" s="184"/>
      <c r="J5" s="184"/>
    </row>
    <row r="6" spans="1:24" x14ac:dyDescent="0.25">
      <c r="A6" s="1" t="s">
        <v>6</v>
      </c>
      <c r="G6" s="184"/>
      <c r="H6" s="184"/>
      <c r="I6" s="184"/>
      <c r="J6" s="184"/>
    </row>
    <row r="7" spans="1:24" ht="21.75" customHeight="1" x14ac:dyDescent="0.3">
      <c r="A7" s="17" t="s">
        <v>7</v>
      </c>
      <c r="B7" s="126" t="e">
        <f>IF(#REF!="","",#REF!)</f>
        <v>#REF!</v>
      </c>
      <c r="C7" s="126"/>
      <c r="D7" s="126"/>
      <c r="E7" s="126"/>
      <c r="F7" s="127"/>
      <c r="G7" s="60" t="s">
        <v>8</v>
      </c>
      <c r="H7" s="18"/>
      <c r="I7" s="18"/>
      <c r="J7" s="126" t="e">
        <f>IF(#REF!="","",#REF!)</f>
        <v>#REF!</v>
      </c>
      <c r="K7" s="126"/>
      <c r="L7" s="126"/>
      <c r="M7" s="126"/>
      <c r="N7" s="126"/>
      <c r="O7" s="18"/>
      <c r="P7" s="33" t="s">
        <v>9</v>
      </c>
      <c r="Q7" s="18"/>
      <c r="R7" s="126" t="e">
        <f>IF(#REF!="","",#REF!)</f>
        <v>#REF!</v>
      </c>
      <c r="S7" s="126"/>
      <c r="T7" s="126"/>
      <c r="U7" s="127"/>
      <c r="V7" s="33" t="s">
        <v>67</v>
      </c>
      <c r="W7" s="126" t="e">
        <f>IF(#REF!="","",#REF!)</f>
        <v>#REF!</v>
      </c>
      <c r="X7" s="127"/>
    </row>
    <row r="8" spans="1:24" ht="21.75" customHeight="1" x14ac:dyDescent="0.3">
      <c r="A8" s="16" t="s">
        <v>10</v>
      </c>
      <c r="B8" s="126" t="e">
        <f>IF(#REF!="","",#REF!)</f>
        <v>#REF!</v>
      </c>
      <c r="C8" s="126"/>
      <c r="D8" s="126"/>
      <c r="E8" s="126"/>
      <c r="F8" s="127"/>
      <c r="G8" s="6" t="s">
        <v>11</v>
      </c>
      <c r="H8" s="6"/>
      <c r="I8" s="6"/>
      <c r="J8" s="126" t="e">
        <f>IF(#REF!="","",#REF!)</f>
        <v>#REF!</v>
      </c>
      <c r="K8" s="126"/>
      <c r="L8" s="126"/>
      <c r="M8" s="126"/>
      <c r="N8" s="126"/>
      <c r="O8" s="6"/>
      <c r="P8" s="16" t="s">
        <v>12</v>
      </c>
      <c r="Q8" s="6"/>
      <c r="R8" s="6"/>
      <c r="S8" s="34"/>
      <c r="T8" s="126" t="e">
        <f>IF(#REF!="","",#REF!)</f>
        <v>#REF!</v>
      </c>
      <c r="U8" s="126"/>
      <c r="V8" s="126"/>
      <c r="W8" s="126"/>
      <c r="X8" s="127"/>
    </row>
    <row r="9" spans="1:24" x14ac:dyDescent="0.25">
      <c r="A9" s="1" t="s">
        <v>13</v>
      </c>
      <c r="G9" s="185"/>
      <c r="H9" s="185"/>
      <c r="I9" s="185"/>
      <c r="J9" s="185"/>
    </row>
    <row r="10" spans="1:24" s="5" customFormat="1" x14ac:dyDescent="0.25">
      <c r="A10" s="5" t="s">
        <v>14</v>
      </c>
      <c r="E10" s="5" t="s">
        <v>57</v>
      </c>
      <c r="H10" s="5" t="s">
        <v>59</v>
      </c>
      <c r="L10" s="5" t="s">
        <v>61</v>
      </c>
      <c r="P10" s="19"/>
      <c r="Q10" s="19"/>
      <c r="R10" s="19"/>
      <c r="S10" s="19"/>
      <c r="T10" s="5" t="s">
        <v>63</v>
      </c>
      <c r="X10" s="5" t="str">
        <f>IF(OR(F20="",G20=""),"","A")</f>
        <v/>
      </c>
    </row>
    <row r="11" spans="1:24" s="5" customFormat="1" x14ac:dyDescent="0.25">
      <c r="E11" s="5" t="s">
        <v>58</v>
      </c>
      <c r="H11" s="5" t="s">
        <v>60</v>
      </c>
      <c r="P11" s="19"/>
      <c r="Q11" s="19"/>
      <c r="R11" s="19"/>
      <c r="S11" s="19"/>
      <c r="T11" s="5" t="s">
        <v>64</v>
      </c>
      <c r="X11" s="5" t="str">
        <f>IF(OR(J20="",K20=""),"","A")</f>
        <v/>
      </c>
    </row>
    <row r="12" spans="1:24" ht="12" customHeight="1" x14ac:dyDescent="0.25">
      <c r="G12" s="184"/>
      <c r="H12" s="184"/>
      <c r="I12" s="184"/>
      <c r="J12" s="184"/>
    </row>
    <row r="13" spans="1:24" s="5" customFormat="1" ht="15" customHeight="1" x14ac:dyDescent="0.3">
      <c r="A13" s="5" t="s">
        <v>68</v>
      </c>
      <c r="B13" s="20"/>
      <c r="C13" s="20"/>
      <c r="D13" s="122"/>
      <c r="E13" s="122"/>
      <c r="F13" s="21" t="s">
        <v>15</v>
      </c>
      <c r="H13" s="178"/>
      <c r="I13" s="178"/>
      <c r="J13" s="59"/>
      <c r="K13" s="59"/>
      <c r="L13" s="5" t="s">
        <v>62</v>
      </c>
      <c r="T13" s="5" t="s">
        <v>65</v>
      </c>
      <c r="U13" s="19"/>
      <c r="V13" s="19"/>
    </row>
    <row r="14" spans="1:24" ht="14.25" thickBot="1" x14ac:dyDescent="0.3">
      <c r="G14" s="143"/>
      <c r="H14" s="143"/>
      <c r="I14" s="143"/>
      <c r="J14" s="143"/>
      <c r="L14" s="7"/>
      <c r="M14" s="7"/>
      <c r="N14" s="7"/>
      <c r="O14" s="7"/>
    </row>
    <row r="15" spans="1:24" ht="16.5" x14ac:dyDescent="0.3">
      <c r="A15" s="71" t="s">
        <v>16</v>
      </c>
      <c r="B15" s="25" t="s">
        <v>17</v>
      </c>
      <c r="C15" s="25" t="s">
        <v>18</v>
      </c>
      <c r="D15" s="138" t="s">
        <v>19</v>
      </c>
      <c r="E15" s="139"/>
      <c r="F15" s="26" t="s">
        <v>20</v>
      </c>
      <c r="G15" s="26"/>
      <c r="H15" s="26"/>
      <c r="I15" s="26"/>
      <c r="J15" s="26" t="s">
        <v>20</v>
      </c>
      <c r="K15" s="26"/>
      <c r="L15" s="138" t="s">
        <v>21</v>
      </c>
      <c r="M15" s="139"/>
      <c r="N15" s="139"/>
      <c r="O15" s="147"/>
      <c r="P15" s="135" t="s">
        <v>22</v>
      </c>
      <c r="Q15" s="135"/>
      <c r="R15" s="135"/>
      <c r="S15" s="136" t="s">
        <v>23</v>
      </c>
      <c r="T15" s="137"/>
      <c r="U15" s="136" t="s">
        <v>24</v>
      </c>
      <c r="V15" s="137"/>
      <c r="W15" s="27" t="s">
        <v>25</v>
      </c>
      <c r="X15" s="22"/>
    </row>
    <row r="16" spans="1:24" ht="16.5" customHeight="1" x14ac:dyDescent="0.25">
      <c r="A16" s="48"/>
      <c r="B16" s="28"/>
      <c r="C16" s="28"/>
      <c r="D16" s="140"/>
      <c r="E16" s="141"/>
      <c r="F16" s="29" t="s">
        <v>26</v>
      </c>
      <c r="G16" s="29"/>
      <c r="H16" s="29"/>
      <c r="I16" s="29"/>
      <c r="J16" s="29" t="s">
        <v>27</v>
      </c>
      <c r="K16" s="29"/>
      <c r="L16" s="131" t="s">
        <v>31</v>
      </c>
      <c r="M16" s="148"/>
      <c r="N16" s="148"/>
      <c r="O16" s="132"/>
      <c r="P16" s="129" t="s">
        <v>28</v>
      </c>
      <c r="Q16" s="129"/>
      <c r="R16" s="129"/>
      <c r="S16" s="131" t="s">
        <v>29</v>
      </c>
      <c r="T16" s="132"/>
      <c r="U16" s="131" t="s">
        <v>30</v>
      </c>
      <c r="V16" s="132"/>
      <c r="W16" s="13" t="s">
        <v>31</v>
      </c>
      <c r="X16" s="23" t="s">
        <v>32</v>
      </c>
    </row>
    <row r="17" spans="1:26" ht="15.75" customHeight="1" thickBot="1" x14ac:dyDescent="0.3">
      <c r="A17" s="47"/>
      <c r="B17" s="30"/>
      <c r="C17" s="30"/>
      <c r="D17" s="142"/>
      <c r="E17" s="143"/>
      <c r="F17" s="31" t="s">
        <v>33</v>
      </c>
      <c r="G17" s="32" t="s">
        <v>34</v>
      </c>
      <c r="H17" s="32"/>
      <c r="I17" s="32"/>
      <c r="J17" s="31" t="s">
        <v>33</v>
      </c>
      <c r="K17" s="32" t="s">
        <v>34</v>
      </c>
      <c r="L17" s="133" t="s">
        <v>18</v>
      </c>
      <c r="M17" s="146"/>
      <c r="N17" s="146"/>
      <c r="O17" s="134"/>
      <c r="P17" s="128" t="s">
        <v>35</v>
      </c>
      <c r="Q17" s="128"/>
      <c r="R17" s="128"/>
      <c r="S17" s="133" t="s">
        <v>36</v>
      </c>
      <c r="T17" s="134"/>
      <c r="U17" s="142"/>
      <c r="V17" s="181"/>
      <c r="W17" s="31" t="s">
        <v>18</v>
      </c>
      <c r="X17" s="24" t="s">
        <v>37</v>
      </c>
    </row>
    <row r="18" spans="1:26" ht="18.75" customHeight="1" x14ac:dyDescent="0.25">
      <c r="A18" s="72"/>
      <c r="B18" s="61"/>
      <c r="C18" s="61"/>
      <c r="D18" s="144"/>
      <c r="E18" s="145"/>
      <c r="F18" s="49"/>
      <c r="G18" s="123"/>
      <c r="H18" s="124"/>
      <c r="I18" s="125"/>
      <c r="J18" s="53"/>
      <c r="K18" s="54"/>
      <c r="L18" s="149" t="str">
        <f t="shared" ref="L18:L24" si="0">IF(OR(OR(F18="",G18="")*OR(J18="",K18="")),"",(G18-F18)+(K18-J18))</f>
        <v/>
      </c>
      <c r="M18" s="150"/>
      <c r="N18" s="150"/>
      <c r="O18" s="151"/>
      <c r="P18" s="130" t="str">
        <f t="shared" ref="P18:P24" si="1">IF(L18="","",L18*25*24)</f>
        <v/>
      </c>
      <c r="Q18" s="130"/>
      <c r="R18" s="130"/>
      <c r="S18" s="179"/>
      <c r="T18" s="180"/>
      <c r="U18" s="179"/>
      <c r="V18" s="180"/>
      <c r="W18" s="66" t="str">
        <f t="shared" ref="W18:W24" si="2">IF(P18="","",SUM(P18,S18,U18))</f>
        <v/>
      </c>
      <c r="X18" s="36"/>
      <c r="Y18" s="52"/>
      <c r="Z18" s="52"/>
    </row>
    <row r="19" spans="1:26" ht="18.75" customHeight="1" x14ac:dyDescent="0.25">
      <c r="A19" s="72"/>
      <c r="B19" s="61"/>
      <c r="C19" s="61"/>
      <c r="D19" s="156"/>
      <c r="E19" s="157"/>
      <c r="F19" s="49"/>
      <c r="G19" s="158"/>
      <c r="H19" s="159"/>
      <c r="I19" s="160"/>
      <c r="J19" s="49"/>
      <c r="K19" s="50"/>
      <c r="L19" s="168" t="str">
        <f t="shared" si="0"/>
        <v/>
      </c>
      <c r="M19" s="169"/>
      <c r="N19" s="169"/>
      <c r="O19" s="170"/>
      <c r="P19" s="163" t="str">
        <f t="shared" si="1"/>
        <v/>
      </c>
      <c r="Q19" s="163"/>
      <c r="R19" s="163"/>
      <c r="S19" s="182"/>
      <c r="T19" s="183"/>
      <c r="U19" s="152"/>
      <c r="V19" s="153"/>
      <c r="W19" s="66" t="str">
        <f t="shared" si="2"/>
        <v/>
      </c>
      <c r="X19" s="37"/>
    </row>
    <row r="20" spans="1:26" ht="18.75" customHeight="1" x14ac:dyDescent="0.25">
      <c r="A20" s="72"/>
      <c r="B20" s="61"/>
      <c r="C20" s="61"/>
      <c r="D20" s="156"/>
      <c r="E20" s="157"/>
      <c r="F20" s="49"/>
      <c r="G20" s="158"/>
      <c r="H20" s="159"/>
      <c r="I20" s="160"/>
      <c r="J20" s="50"/>
      <c r="K20" s="50"/>
      <c r="L20" s="168" t="str">
        <f t="shared" si="0"/>
        <v/>
      </c>
      <c r="M20" s="169"/>
      <c r="N20" s="169"/>
      <c r="O20" s="170"/>
      <c r="P20" s="163" t="str">
        <f t="shared" si="1"/>
        <v/>
      </c>
      <c r="Q20" s="163"/>
      <c r="R20" s="163"/>
      <c r="S20" s="152"/>
      <c r="T20" s="153"/>
      <c r="U20" s="152"/>
      <c r="V20" s="153"/>
      <c r="W20" s="66" t="str">
        <f t="shared" si="2"/>
        <v/>
      </c>
      <c r="X20" s="37"/>
    </row>
    <row r="21" spans="1:26" ht="18.75" customHeight="1" x14ac:dyDescent="0.25">
      <c r="A21" s="72"/>
      <c r="B21" s="61"/>
      <c r="C21" s="61"/>
      <c r="D21" s="176"/>
      <c r="E21" s="177"/>
      <c r="F21" s="49"/>
      <c r="G21" s="158"/>
      <c r="H21" s="159"/>
      <c r="I21" s="160"/>
      <c r="J21" s="50"/>
      <c r="K21" s="50"/>
      <c r="L21" s="168" t="str">
        <f t="shared" si="0"/>
        <v/>
      </c>
      <c r="M21" s="169"/>
      <c r="N21" s="169"/>
      <c r="O21" s="170"/>
      <c r="P21" s="163" t="str">
        <f t="shared" si="1"/>
        <v/>
      </c>
      <c r="Q21" s="163"/>
      <c r="R21" s="163"/>
      <c r="S21" s="152"/>
      <c r="T21" s="153"/>
      <c r="U21" s="152"/>
      <c r="V21" s="153"/>
      <c r="W21" s="66" t="str">
        <f t="shared" si="2"/>
        <v/>
      </c>
      <c r="X21" s="37"/>
    </row>
    <row r="22" spans="1:26" ht="18.75" customHeight="1" x14ac:dyDescent="0.25">
      <c r="A22" s="72"/>
      <c r="B22" s="61"/>
      <c r="C22" s="61"/>
      <c r="D22" s="176"/>
      <c r="E22" s="177"/>
      <c r="F22" s="49"/>
      <c r="G22" s="158"/>
      <c r="H22" s="159"/>
      <c r="I22" s="160"/>
      <c r="J22" s="50"/>
      <c r="K22" s="50"/>
      <c r="L22" s="168" t="str">
        <f t="shared" si="0"/>
        <v/>
      </c>
      <c r="M22" s="169"/>
      <c r="N22" s="169"/>
      <c r="O22" s="170"/>
      <c r="P22" s="163" t="str">
        <f t="shared" si="1"/>
        <v/>
      </c>
      <c r="Q22" s="163"/>
      <c r="R22" s="163"/>
      <c r="S22" s="152"/>
      <c r="T22" s="153"/>
      <c r="U22" s="152"/>
      <c r="V22" s="153"/>
      <c r="W22" s="66" t="str">
        <f t="shared" si="2"/>
        <v/>
      </c>
      <c r="X22" s="37"/>
    </row>
    <row r="23" spans="1:26" ht="18.75" customHeight="1" x14ac:dyDescent="0.25">
      <c r="A23" s="72"/>
      <c r="B23" s="61"/>
      <c r="C23" s="61"/>
      <c r="D23" s="176"/>
      <c r="E23" s="177"/>
      <c r="F23" s="49"/>
      <c r="G23" s="158"/>
      <c r="H23" s="159"/>
      <c r="I23" s="160"/>
      <c r="J23" s="50"/>
      <c r="K23" s="50"/>
      <c r="L23" s="168" t="str">
        <f t="shared" si="0"/>
        <v/>
      </c>
      <c r="M23" s="169"/>
      <c r="N23" s="169"/>
      <c r="O23" s="170"/>
      <c r="P23" s="163" t="str">
        <f t="shared" si="1"/>
        <v/>
      </c>
      <c r="Q23" s="163"/>
      <c r="R23" s="163"/>
      <c r="S23" s="152"/>
      <c r="T23" s="153"/>
      <c r="U23" s="152"/>
      <c r="V23" s="153"/>
      <c r="W23" s="66" t="str">
        <f t="shared" si="2"/>
        <v/>
      </c>
      <c r="X23" s="37"/>
    </row>
    <row r="24" spans="1:26" ht="18.75" customHeight="1" thickBot="1" x14ac:dyDescent="0.3">
      <c r="A24" s="73"/>
      <c r="B24" s="62"/>
      <c r="C24" s="62"/>
      <c r="D24" s="174"/>
      <c r="E24" s="175"/>
      <c r="F24" s="51"/>
      <c r="G24" s="165"/>
      <c r="H24" s="166"/>
      <c r="I24" s="167"/>
      <c r="J24" s="51"/>
      <c r="K24" s="55"/>
      <c r="L24" s="171" t="str">
        <f t="shared" si="0"/>
        <v/>
      </c>
      <c r="M24" s="172"/>
      <c r="N24" s="172"/>
      <c r="O24" s="173"/>
      <c r="P24" s="164" t="str">
        <f t="shared" si="1"/>
        <v/>
      </c>
      <c r="Q24" s="164"/>
      <c r="R24" s="164"/>
      <c r="S24" s="161"/>
      <c r="T24" s="162"/>
      <c r="U24" s="154"/>
      <c r="V24" s="155"/>
      <c r="W24" s="66" t="str">
        <f t="shared" si="2"/>
        <v/>
      </c>
      <c r="X24" s="37"/>
    </row>
    <row r="25" spans="1:26" ht="18.75" customHeight="1" thickBot="1" x14ac:dyDescent="0.3">
      <c r="J25" s="8" t="s">
        <v>38</v>
      </c>
      <c r="K25" s="9"/>
      <c r="L25" s="39" t="s">
        <v>39</v>
      </c>
      <c r="M25" s="40"/>
      <c r="N25" s="41"/>
      <c r="O25" s="42"/>
      <c r="P25" s="205">
        <v>2258.3002102</v>
      </c>
      <c r="Q25" s="206"/>
      <c r="R25" s="206"/>
      <c r="S25" s="43"/>
      <c r="T25" s="206">
        <v>2258.3002102</v>
      </c>
      <c r="U25" s="206"/>
      <c r="V25" s="63"/>
      <c r="W25" s="44" t="s">
        <v>39</v>
      </c>
      <c r="X25" s="37"/>
    </row>
    <row r="26" spans="1:26" ht="18.75" customHeight="1" thickBot="1" x14ac:dyDescent="0.3">
      <c r="A26" s="196" t="s">
        <v>40</v>
      </c>
      <c r="B26" s="196"/>
      <c r="C26" s="196"/>
      <c r="D26" s="196"/>
      <c r="E26" s="35" t="s">
        <v>41</v>
      </c>
      <c r="F26" s="188" t="s">
        <v>42</v>
      </c>
      <c r="G26" s="189"/>
      <c r="H26" s="190"/>
      <c r="J26" s="8" t="s">
        <v>43</v>
      </c>
      <c r="K26" s="9"/>
      <c r="L26" s="207" t="str">
        <f>IF(L18="","",SUM(L18:O24))</f>
        <v/>
      </c>
      <c r="M26" s="208"/>
      <c r="N26" s="208"/>
      <c r="O26" s="209"/>
      <c r="P26" s="210" t="str">
        <f>IF(P18="","",SUM(P18:R24))</f>
        <v/>
      </c>
      <c r="Q26" s="211"/>
      <c r="R26" s="212"/>
      <c r="S26" s="210" t="str">
        <f>IF(S18="","",SUM(S18:T24))</f>
        <v/>
      </c>
      <c r="T26" s="212"/>
      <c r="U26" s="210" t="str">
        <f>IF(U18="","",SUM(U18:V24))</f>
        <v/>
      </c>
      <c r="V26" s="212"/>
      <c r="W26" s="68" t="str">
        <f>IF(W18="","",SUM(W18:W24))</f>
        <v/>
      </c>
      <c r="X26" s="38"/>
    </row>
    <row r="27" spans="1:26" ht="18.75" customHeight="1" x14ac:dyDescent="0.25">
      <c r="A27" s="197" t="s">
        <v>44</v>
      </c>
      <c r="B27" s="198"/>
      <c r="C27" s="198"/>
      <c r="D27" s="198"/>
      <c r="E27" s="64"/>
      <c r="F27" s="191"/>
      <c r="G27" s="192"/>
      <c r="H27" s="193"/>
    </row>
    <row r="28" spans="1:26" ht="18.75" customHeight="1" x14ac:dyDescent="0.3">
      <c r="A28" s="199" t="s">
        <v>45</v>
      </c>
      <c r="B28" s="200"/>
      <c r="C28" s="200"/>
      <c r="D28" s="200"/>
      <c r="E28" s="65"/>
      <c r="F28" s="176"/>
      <c r="G28" s="194"/>
      <c r="H28" s="195"/>
      <c r="J28" s="12" t="s">
        <v>46</v>
      </c>
      <c r="M28" s="10" t="s">
        <v>47</v>
      </c>
      <c r="O28" s="204"/>
      <c r="P28" s="204"/>
      <c r="Q28" s="204"/>
      <c r="R28" s="204"/>
      <c r="S28" s="204"/>
      <c r="T28" s="204"/>
      <c r="U28" s="204"/>
      <c r="V28" s="7"/>
      <c r="W28" s="67"/>
    </row>
    <row r="29" spans="1:26" ht="18.75" customHeight="1" x14ac:dyDescent="0.3">
      <c r="A29" s="199" t="s">
        <v>48</v>
      </c>
      <c r="B29" s="200"/>
      <c r="C29" s="200"/>
      <c r="D29" s="200"/>
      <c r="E29" s="65"/>
      <c r="F29" s="176"/>
      <c r="G29" s="194"/>
      <c r="H29" s="195"/>
      <c r="J29" s="14" t="s">
        <v>49</v>
      </c>
      <c r="M29" s="10" t="s">
        <v>50</v>
      </c>
      <c r="O29" s="57"/>
      <c r="P29" s="58"/>
      <c r="Q29" s="203"/>
      <c r="R29" s="203"/>
      <c r="S29" s="203"/>
      <c r="T29" s="203"/>
      <c r="U29" s="203"/>
      <c r="V29" s="7"/>
      <c r="W29" s="67"/>
      <c r="X29" s="56">
        <f>SUM(W28:W30)</f>
        <v>0</v>
      </c>
    </row>
    <row r="30" spans="1:26" ht="18.75" customHeight="1" thickBot="1" x14ac:dyDescent="0.35">
      <c r="A30" s="186" t="s">
        <v>51</v>
      </c>
      <c r="B30" s="187"/>
      <c r="C30" s="187"/>
      <c r="D30" s="187"/>
      <c r="E30" s="62"/>
      <c r="F30" s="174"/>
      <c r="G30" s="201"/>
      <c r="H30" s="202"/>
      <c r="J30" s="15" t="s">
        <v>66</v>
      </c>
      <c r="M30" s="10" t="s">
        <v>52</v>
      </c>
      <c r="O30" s="57"/>
      <c r="P30" s="204"/>
      <c r="Q30" s="204"/>
      <c r="R30" s="204"/>
      <c r="S30" s="204"/>
      <c r="T30" s="204"/>
      <c r="U30" s="204"/>
      <c r="V30" s="7"/>
      <c r="W30" s="67"/>
    </row>
    <row r="31" spans="1:26" ht="16.5" customHeight="1" x14ac:dyDescent="0.25">
      <c r="A31" s="5" t="s">
        <v>56</v>
      </c>
      <c r="U31" s="11" t="s">
        <v>38</v>
      </c>
      <c r="V31" s="11"/>
      <c r="W31" s="45">
        <v>2258.3131013000002</v>
      </c>
    </row>
    <row r="32" spans="1:26" ht="16.5" customHeight="1" x14ac:dyDescent="0.25">
      <c r="I32" s="21"/>
      <c r="U32" s="11" t="s">
        <v>53</v>
      </c>
      <c r="V32" s="11"/>
      <c r="W32" s="69" t="str">
        <f>IF(X29=0,"",SUM(W28:W30))</f>
        <v/>
      </c>
    </row>
    <row r="33" spans="21:23" ht="7.5" customHeight="1" thickBot="1" x14ac:dyDescent="0.3"/>
    <row r="34" spans="21:23" ht="18.75" customHeight="1" thickBot="1" x14ac:dyDescent="0.3">
      <c r="U34" s="5" t="s">
        <v>54</v>
      </c>
      <c r="V34" s="5"/>
      <c r="W34" s="70" t="str">
        <f>IF(W26="","",SUM(W26,W32))</f>
        <v/>
      </c>
    </row>
  </sheetData>
  <sheetProtection sheet="1" objects="1" scenarios="1"/>
  <mergeCells count="95">
    <mergeCell ref="Q29:U29"/>
    <mergeCell ref="O28:U28"/>
    <mergeCell ref="P25:R25"/>
    <mergeCell ref="L26:O26"/>
    <mergeCell ref="P30:U30"/>
    <mergeCell ref="T25:U25"/>
    <mergeCell ref="P26:R26"/>
    <mergeCell ref="S26:T26"/>
    <mergeCell ref="U26:V26"/>
    <mergeCell ref="A30:D30"/>
    <mergeCell ref="F26:H26"/>
    <mergeCell ref="F27:H27"/>
    <mergeCell ref="F28:H28"/>
    <mergeCell ref="F29:H29"/>
    <mergeCell ref="A26:D26"/>
    <mergeCell ref="A27:D27"/>
    <mergeCell ref="A28:D28"/>
    <mergeCell ref="A29:D29"/>
    <mergeCell ref="F30:H30"/>
    <mergeCell ref="G5:H5"/>
    <mergeCell ref="G6:H6"/>
    <mergeCell ref="G9:H9"/>
    <mergeCell ref="G14:H14"/>
    <mergeCell ref="I5:J5"/>
    <mergeCell ref="G12:H12"/>
    <mergeCell ref="I6:J6"/>
    <mergeCell ref="I9:J9"/>
    <mergeCell ref="I12:J12"/>
    <mergeCell ref="I14:J14"/>
    <mergeCell ref="R7:U7"/>
    <mergeCell ref="H13:I13"/>
    <mergeCell ref="U22:V22"/>
    <mergeCell ref="U18:V18"/>
    <mergeCell ref="S18:T18"/>
    <mergeCell ref="U16:V16"/>
    <mergeCell ref="U17:V17"/>
    <mergeCell ref="U20:V20"/>
    <mergeCell ref="U19:V19"/>
    <mergeCell ref="S19:T19"/>
    <mergeCell ref="S20:T20"/>
    <mergeCell ref="S21:T21"/>
    <mergeCell ref="G20:I20"/>
    <mergeCell ref="D24:E24"/>
    <mergeCell ref="G22:I22"/>
    <mergeCell ref="G23:I23"/>
    <mergeCell ref="D21:E21"/>
    <mergeCell ref="D22:E22"/>
    <mergeCell ref="D23:E23"/>
    <mergeCell ref="G21:I21"/>
    <mergeCell ref="L24:O24"/>
    <mergeCell ref="S23:T23"/>
    <mergeCell ref="L23:O23"/>
    <mergeCell ref="P19:R19"/>
    <mergeCell ref="L19:O19"/>
    <mergeCell ref="L20:O20"/>
    <mergeCell ref="U23:V23"/>
    <mergeCell ref="U21:V21"/>
    <mergeCell ref="U24:V24"/>
    <mergeCell ref="D20:E20"/>
    <mergeCell ref="G19:I19"/>
    <mergeCell ref="S24:T24"/>
    <mergeCell ref="P22:R22"/>
    <mergeCell ref="P23:R23"/>
    <mergeCell ref="P24:R24"/>
    <mergeCell ref="S22:T22"/>
    <mergeCell ref="G24:I24"/>
    <mergeCell ref="D19:E19"/>
    <mergeCell ref="P20:R20"/>
    <mergeCell ref="P21:R21"/>
    <mergeCell ref="L21:O21"/>
    <mergeCell ref="L22:O22"/>
    <mergeCell ref="D15:E15"/>
    <mergeCell ref="D16:E16"/>
    <mergeCell ref="D17:E17"/>
    <mergeCell ref="D18:E18"/>
    <mergeCell ref="L17:O17"/>
    <mergeCell ref="L15:O15"/>
    <mergeCell ref="L16:O16"/>
    <mergeCell ref="L18:O18"/>
    <mergeCell ref="D13:E13"/>
    <mergeCell ref="G18:I18"/>
    <mergeCell ref="W7:X7"/>
    <mergeCell ref="T8:X8"/>
    <mergeCell ref="B7:F7"/>
    <mergeCell ref="B8:F8"/>
    <mergeCell ref="J7:N7"/>
    <mergeCell ref="J8:N8"/>
    <mergeCell ref="P17:R17"/>
    <mergeCell ref="P16:R16"/>
    <mergeCell ref="P18:R18"/>
    <mergeCell ref="S16:T16"/>
    <mergeCell ref="S17:T17"/>
    <mergeCell ref="P15:R15"/>
    <mergeCell ref="U15:V15"/>
    <mergeCell ref="S15:T15"/>
  </mergeCells>
  <phoneticPr fontId="0" type="noConversion"/>
  <dataValidations count="2">
    <dataValidation type="whole" operator="lessThanOrEqual" allowBlank="1" showErrorMessage="1" errorTitle="Fehlerhafte Angabe" error="Geben Sie eine Monatszahl von 1-12 ein!!" sqref="B18:B24" xr:uid="{00000000-0002-0000-0100-000000000000}">
      <formula1>12</formula1>
    </dataValidation>
    <dataValidation type="whole" operator="lessThanOrEqual" allowBlank="1" showInputMessage="1" showErrorMessage="1" errorTitle="Fehlerhafte Angabe" error="Geben Sie eine Tageszahl von 1-31 ein!!" sqref="C18:C24" xr:uid="{00000000-0002-0000-0100-000001000000}">
      <formula1>31</formula1>
    </dataValidation>
  </dataValidations>
  <printOptions horizontalCentered="1"/>
  <pageMargins left="0.43307086614173229" right="0.47244094488188981" top="0.39370078740157483" bottom="0.19685039370078741" header="0.51181102362204722" footer="0.43307086614173229"/>
  <pageSetup paperSize="9" orientation="landscape" r:id="rId1"/>
  <headerFooter alignWithMargins="0">
    <oddFooter xml:space="preserve">&amp;L&amp;7
&amp;D / &amp;A&amp;C&amp;7
</oddFooter>
  </headerFooter>
  <drawing r:id="rId2"/>
  <legacyDrawing r:id="rId3"/>
  <controls>
    <mc:AlternateContent xmlns:mc="http://schemas.openxmlformats.org/markup-compatibility/2006">
      <mc:Choice Requires="x14">
        <control shapeId="37906" r:id="rId4" name="CommandButton1">
          <controlPr defaultSize="0" print="0" autoLine="0" r:id="rId5">
            <anchor moveWithCells="1">
              <from>
                <xdr:col>22</xdr:col>
                <xdr:colOff>714375</xdr:colOff>
                <xdr:row>3</xdr:row>
                <xdr:rowOff>19050</xdr:rowOff>
              </from>
              <to>
                <xdr:col>24</xdr:col>
                <xdr:colOff>9525</xdr:colOff>
                <xdr:row>4</xdr:row>
                <xdr:rowOff>133350</xdr:rowOff>
              </to>
            </anchor>
          </controlPr>
        </control>
      </mc:Choice>
      <mc:Fallback>
        <control shapeId="37906" r:id="rId4" name="CommandButton1"/>
      </mc:Fallback>
    </mc:AlternateContent>
    <mc:AlternateContent xmlns:mc="http://schemas.openxmlformats.org/markup-compatibility/2006">
      <mc:Choice Requires="x14">
        <control shapeId="37894" r:id="rId6" name="Check Box 6">
          <controlPr defaultSize="0" autoFill="0" autoLine="0" autoPict="0">
            <anchor moveWithCells="1">
              <from>
                <xdr:col>2</xdr:col>
                <xdr:colOff>361950</xdr:colOff>
                <xdr:row>8</xdr:row>
                <xdr:rowOff>142875</xdr:rowOff>
              </from>
              <to>
                <xdr:col>4</xdr:col>
                <xdr:colOff>133350</xdr:colOff>
                <xdr:row>10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895" r:id="rId7" name="Check Box 7">
          <controlPr defaultSize="0" autoFill="0" autoLine="0" autoPict="0">
            <anchor moveWithCells="1">
              <from>
                <xdr:col>2</xdr:col>
                <xdr:colOff>361950</xdr:colOff>
                <xdr:row>9</xdr:row>
                <xdr:rowOff>142875</xdr:rowOff>
              </from>
              <to>
                <xdr:col>4</xdr:col>
                <xdr:colOff>133350</xdr:colOff>
                <xdr:row>11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896" r:id="rId8" name="Check Box 8">
          <controlPr defaultSize="0" autoFill="0" autoLine="0" autoPict="0">
            <anchor moveWithCells="1">
              <from>
                <xdr:col>5</xdr:col>
                <xdr:colOff>428625</xdr:colOff>
                <xdr:row>8</xdr:row>
                <xdr:rowOff>142875</xdr:rowOff>
              </from>
              <to>
                <xdr:col>7</xdr:col>
                <xdr:colOff>85725</xdr:colOff>
                <xdr:row>10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897" r:id="rId9" name="Check Box 9">
          <controlPr defaultSize="0" autoFill="0" autoLine="0" autoPict="0">
            <anchor moveWithCells="1">
              <from>
                <xdr:col>5</xdr:col>
                <xdr:colOff>428625</xdr:colOff>
                <xdr:row>9</xdr:row>
                <xdr:rowOff>142875</xdr:rowOff>
              </from>
              <to>
                <xdr:col>7</xdr:col>
                <xdr:colOff>85725</xdr:colOff>
                <xdr:row>11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898" r:id="rId10" name="Check Box 10">
          <controlPr defaultSize="0" autoFill="0" autoLine="0" autoPict="0">
            <anchor moveWithCells="1">
              <from>
                <xdr:col>10</xdr:col>
                <xdr:colOff>381000</xdr:colOff>
                <xdr:row>8</xdr:row>
                <xdr:rowOff>142875</xdr:rowOff>
              </from>
              <to>
                <xdr:col>11</xdr:col>
                <xdr:colOff>123825</xdr:colOff>
                <xdr:row>10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899" r:id="rId11" name="Check Box 11">
          <controlPr defaultSize="0" autoFill="0" autoLine="0" autoPict="0">
            <anchor moveWithCells="1">
              <from>
                <xdr:col>17</xdr:col>
                <xdr:colOff>276225</xdr:colOff>
                <xdr:row>8</xdr:row>
                <xdr:rowOff>142875</xdr:rowOff>
              </from>
              <to>
                <xdr:col>19</xdr:col>
                <xdr:colOff>123825</xdr:colOff>
                <xdr:row>10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900" r:id="rId12" name="Check Box 12">
          <controlPr defaultSize="0" autoFill="0" autoLine="0" autoPict="0">
            <anchor moveWithCells="1">
              <from>
                <xdr:col>10</xdr:col>
                <xdr:colOff>381000</xdr:colOff>
                <xdr:row>11</xdr:row>
                <xdr:rowOff>114300</xdr:rowOff>
              </from>
              <to>
                <xdr:col>11</xdr:col>
                <xdr:colOff>123825</xdr:colOff>
                <xdr:row>12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901" r:id="rId13" name="Check Box 13">
          <controlPr defaultSize="0" autoFill="0" autoLine="0" autoPict="0">
            <anchor moveWithCells="1">
              <from>
                <xdr:col>17</xdr:col>
                <xdr:colOff>276225</xdr:colOff>
                <xdr:row>9</xdr:row>
                <xdr:rowOff>142875</xdr:rowOff>
              </from>
              <to>
                <xdr:col>19</xdr:col>
                <xdr:colOff>123825</xdr:colOff>
                <xdr:row>11</xdr:row>
                <xdr:rowOff>19050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7902" r:id="rId14" name="Check Box 14">
          <controlPr defaultSize="0" autoFill="0" autoLine="0" autoPict="0">
            <anchor moveWithCells="1">
              <from>
                <xdr:col>17</xdr:col>
                <xdr:colOff>276225</xdr:colOff>
                <xdr:row>11</xdr:row>
                <xdr:rowOff>133350</xdr:rowOff>
              </from>
              <to>
                <xdr:col>19</xdr:col>
                <xdr:colOff>123825</xdr:colOff>
                <xdr:row>13</xdr:row>
                <xdr:rowOff>9525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/>
  <dimension ref="A1:K34"/>
  <sheetViews>
    <sheetView showGridLines="0" tabSelected="1" showWhiteSpace="0" view="pageLayout" zoomScale="120" zoomScaleNormal="100" zoomScaleSheetLayoutView="100" zoomScalePageLayoutView="120" workbookViewId="0">
      <selection activeCell="A6" sqref="A6"/>
    </sheetView>
  </sheetViews>
  <sheetFormatPr baseColWidth="10" defaultRowHeight="12" x14ac:dyDescent="0.2"/>
  <cols>
    <col min="1" max="1" width="7.375" style="78" customWidth="1"/>
    <col min="2" max="2" width="8.625" style="78" customWidth="1"/>
    <col min="3" max="4" width="12.875" style="78" customWidth="1"/>
    <col min="5" max="6" width="17.25" style="78" customWidth="1"/>
    <col min="7" max="7" width="11.625" style="78" customWidth="1"/>
    <col min="8" max="8" width="7.375" style="78" customWidth="1"/>
    <col min="9" max="9" width="9.375" style="78" customWidth="1"/>
    <col min="10" max="10" width="7.375" style="78" customWidth="1"/>
    <col min="11" max="11" width="13.75" style="78" customWidth="1"/>
    <col min="12" max="16384" width="11" style="78"/>
  </cols>
  <sheetData>
    <row r="1" spans="1:11" x14ac:dyDescent="0.2">
      <c r="G1" s="75"/>
      <c r="H1" s="79"/>
      <c r="I1" s="79"/>
      <c r="J1" s="79"/>
      <c r="K1" s="80"/>
    </row>
    <row r="2" spans="1:11" x14ac:dyDescent="0.2">
      <c r="I2" s="79"/>
      <c r="J2" s="79"/>
      <c r="K2" s="80"/>
    </row>
    <row r="3" spans="1:11" ht="14.1" customHeight="1" x14ac:dyDescent="0.2">
      <c r="A3" s="78" t="s">
        <v>82</v>
      </c>
    </row>
    <row r="4" spans="1:11" ht="44.25" customHeight="1" x14ac:dyDescent="0.4">
      <c r="A4" s="81" t="s">
        <v>83</v>
      </c>
      <c r="B4" s="80"/>
      <c r="D4" s="79"/>
      <c r="E4" s="79"/>
      <c r="F4" s="79"/>
      <c r="G4" s="79"/>
    </row>
    <row r="5" spans="1:11" ht="15" customHeight="1" x14ac:dyDescent="0.2">
      <c r="D5" s="82"/>
      <c r="E5" s="82"/>
      <c r="F5" s="83"/>
    </row>
    <row r="6" spans="1:11" x14ac:dyDescent="0.2">
      <c r="A6" s="252" t="s">
        <v>86</v>
      </c>
      <c r="D6" s="84"/>
    </row>
    <row r="7" spans="1:11" x14ac:dyDescent="0.2">
      <c r="D7" s="79"/>
      <c r="E7" s="79"/>
    </row>
    <row r="8" spans="1:11" x14ac:dyDescent="0.2">
      <c r="D8" s="84"/>
      <c r="E8" s="84"/>
    </row>
    <row r="9" spans="1:11" ht="21.75" customHeight="1" x14ac:dyDescent="0.2">
      <c r="A9" s="85" t="s">
        <v>7</v>
      </c>
      <c r="B9" s="226"/>
      <c r="C9" s="226"/>
      <c r="D9" s="85" t="s">
        <v>8</v>
      </c>
      <c r="E9" s="86"/>
      <c r="F9" s="87"/>
      <c r="K9" s="88"/>
    </row>
    <row r="10" spans="1:11" ht="21.75" customHeight="1" x14ac:dyDescent="0.2">
      <c r="A10" s="89" t="s">
        <v>10</v>
      </c>
      <c r="B10" s="226"/>
      <c r="C10" s="226"/>
      <c r="D10" s="89" t="s">
        <v>11</v>
      </c>
      <c r="E10" s="86"/>
      <c r="F10" s="90"/>
      <c r="H10" s="88"/>
      <c r="I10" s="88"/>
      <c r="J10" s="88"/>
      <c r="K10" s="88"/>
    </row>
    <row r="11" spans="1:11" ht="12.75" thickBot="1" x14ac:dyDescent="0.25">
      <c r="A11" s="78" t="s">
        <v>13</v>
      </c>
      <c r="D11" s="91"/>
      <c r="E11" s="91"/>
    </row>
    <row r="12" spans="1:11" ht="14.25" customHeight="1" x14ac:dyDescent="0.2">
      <c r="A12" s="227" t="s">
        <v>41</v>
      </c>
      <c r="B12" s="228"/>
      <c r="C12" s="228" t="s">
        <v>79</v>
      </c>
      <c r="D12" s="228" t="s">
        <v>80</v>
      </c>
      <c r="E12" s="228"/>
      <c r="F12" s="213" t="s">
        <v>84</v>
      </c>
      <c r="G12" s="213" t="s">
        <v>74</v>
      </c>
      <c r="H12" s="213" t="s">
        <v>78</v>
      </c>
      <c r="I12" s="213" t="s">
        <v>76</v>
      </c>
      <c r="J12" s="213" t="s">
        <v>75</v>
      </c>
      <c r="K12" s="216" t="s">
        <v>77</v>
      </c>
    </row>
    <row r="13" spans="1:11" ht="16.5" customHeight="1" x14ac:dyDescent="0.2">
      <c r="A13" s="229"/>
      <c r="B13" s="214"/>
      <c r="C13" s="214"/>
      <c r="D13" s="214"/>
      <c r="E13" s="214"/>
      <c r="F13" s="235"/>
      <c r="G13" s="214"/>
      <c r="H13" s="214" t="s">
        <v>73</v>
      </c>
      <c r="I13" s="214" t="s">
        <v>72</v>
      </c>
      <c r="J13" s="214"/>
      <c r="K13" s="217" t="s">
        <v>71</v>
      </c>
    </row>
    <row r="14" spans="1:11" ht="15.75" customHeight="1" thickBot="1" x14ac:dyDescent="0.25">
      <c r="A14" s="230"/>
      <c r="B14" s="215"/>
      <c r="C14" s="215"/>
      <c r="D14" s="215"/>
      <c r="E14" s="215"/>
      <c r="F14" s="236"/>
      <c r="G14" s="215"/>
      <c r="H14" s="215"/>
      <c r="I14" s="215"/>
      <c r="J14" s="215"/>
      <c r="K14" s="218"/>
    </row>
    <row r="15" spans="1:11" ht="18.75" customHeight="1" x14ac:dyDescent="0.2">
      <c r="A15" s="231"/>
      <c r="B15" s="232"/>
      <c r="C15" s="108"/>
      <c r="D15" s="239"/>
      <c r="E15" s="240"/>
      <c r="F15" s="103">
        <v>0</v>
      </c>
      <c r="G15" s="244">
        <f>IF(F15="","",F15/60*40)</f>
        <v>0</v>
      </c>
      <c r="H15" s="109"/>
      <c r="I15" s="247">
        <f>H15*0.7</f>
        <v>0</v>
      </c>
      <c r="J15" s="241"/>
      <c r="K15" s="250">
        <f>G15+I15+J15</f>
        <v>0</v>
      </c>
    </row>
    <row r="16" spans="1:11" ht="18.75" customHeight="1" x14ac:dyDescent="0.2">
      <c r="A16" s="233"/>
      <c r="B16" s="234"/>
      <c r="C16" s="76"/>
      <c r="D16" s="237"/>
      <c r="E16" s="238"/>
      <c r="F16" s="104">
        <v>0</v>
      </c>
      <c r="G16" s="245">
        <f>IF(F16="","",F16/60*40)</f>
        <v>0</v>
      </c>
      <c r="H16" s="101"/>
      <c r="I16" s="248">
        <f t="shared" ref="I16:I24" si="0">H16*0.7</f>
        <v>0</v>
      </c>
      <c r="J16" s="242"/>
      <c r="K16" s="250">
        <f>G16+I16+J16</f>
        <v>0</v>
      </c>
    </row>
    <row r="17" spans="1:11" ht="18.75" customHeight="1" x14ac:dyDescent="0.2">
      <c r="A17" s="233"/>
      <c r="B17" s="234"/>
      <c r="C17" s="76"/>
      <c r="D17" s="237"/>
      <c r="E17" s="238"/>
      <c r="F17" s="104">
        <v>0</v>
      </c>
      <c r="G17" s="245">
        <f t="shared" ref="G16:G24" si="1">IF(F17="","",F17/60*40)</f>
        <v>0</v>
      </c>
      <c r="H17" s="101"/>
      <c r="I17" s="248">
        <f t="shared" si="0"/>
        <v>0</v>
      </c>
      <c r="J17" s="242"/>
      <c r="K17" s="250">
        <f>G17+I17+J17</f>
        <v>0</v>
      </c>
    </row>
    <row r="18" spans="1:11" ht="18.75" customHeight="1" x14ac:dyDescent="0.2">
      <c r="A18" s="110"/>
      <c r="B18" s="111"/>
      <c r="C18" s="76"/>
      <c r="D18" s="112"/>
      <c r="E18" s="113"/>
      <c r="F18" s="104">
        <v>0</v>
      </c>
      <c r="G18" s="245">
        <f t="shared" si="1"/>
        <v>0</v>
      </c>
      <c r="H18" s="101"/>
      <c r="I18" s="248">
        <f t="shared" si="0"/>
        <v>0</v>
      </c>
      <c r="J18" s="242"/>
      <c r="K18" s="250">
        <f>G18+I18+J18</f>
        <v>0</v>
      </c>
    </row>
    <row r="19" spans="1:11" ht="18.75" customHeight="1" x14ac:dyDescent="0.2">
      <c r="A19" s="110"/>
      <c r="B19" s="111"/>
      <c r="C19" s="76"/>
      <c r="D19" s="112"/>
      <c r="E19" s="113"/>
      <c r="F19" s="104">
        <v>0</v>
      </c>
      <c r="G19" s="245">
        <f t="shared" si="1"/>
        <v>0</v>
      </c>
      <c r="H19" s="101"/>
      <c r="I19" s="248">
        <f t="shared" si="0"/>
        <v>0</v>
      </c>
      <c r="J19" s="242"/>
      <c r="K19" s="250">
        <f>G19+I19+J19</f>
        <v>0</v>
      </c>
    </row>
    <row r="20" spans="1:11" ht="18.75" customHeight="1" x14ac:dyDescent="0.2">
      <c r="A20" s="110"/>
      <c r="B20" s="111"/>
      <c r="C20" s="76"/>
      <c r="D20" s="112"/>
      <c r="E20" s="113"/>
      <c r="F20" s="104">
        <v>0</v>
      </c>
      <c r="G20" s="245">
        <f t="shared" si="1"/>
        <v>0</v>
      </c>
      <c r="H20" s="101"/>
      <c r="I20" s="248">
        <f t="shared" si="0"/>
        <v>0</v>
      </c>
      <c r="J20" s="242"/>
      <c r="K20" s="250">
        <f>G20+I20+J20</f>
        <v>0</v>
      </c>
    </row>
    <row r="21" spans="1:11" ht="18.75" customHeight="1" x14ac:dyDescent="0.2">
      <c r="A21" s="233"/>
      <c r="B21" s="234"/>
      <c r="C21" s="76"/>
      <c r="D21" s="237"/>
      <c r="E21" s="238"/>
      <c r="F21" s="104">
        <v>0</v>
      </c>
      <c r="G21" s="245">
        <f t="shared" si="1"/>
        <v>0</v>
      </c>
      <c r="H21" s="101"/>
      <c r="I21" s="248">
        <f t="shared" si="0"/>
        <v>0</v>
      </c>
      <c r="J21" s="242"/>
      <c r="K21" s="250">
        <f>G21+I21+J21</f>
        <v>0</v>
      </c>
    </row>
    <row r="22" spans="1:11" ht="18.75" customHeight="1" x14ac:dyDescent="0.2">
      <c r="A22" s="233"/>
      <c r="B22" s="234"/>
      <c r="C22" s="76"/>
      <c r="D22" s="237"/>
      <c r="E22" s="238"/>
      <c r="F22" s="104">
        <v>0</v>
      </c>
      <c r="G22" s="245">
        <f t="shared" si="1"/>
        <v>0</v>
      </c>
      <c r="H22" s="101"/>
      <c r="I22" s="248">
        <f t="shared" si="0"/>
        <v>0</v>
      </c>
      <c r="J22" s="242"/>
      <c r="K22" s="250">
        <f>G22+I22+J22</f>
        <v>0</v>
      </c>
    </row>
    <row r="23" spans="1:11" ht="18.75" customHeight="1" x14ac:dyDescent="0.2">
      <c r="A23" s="233"/>
      <c r="B23" s="234"/>
      <c r="C23" s="76"/>
      <c r="D23" s="237"/>
      <c r="E23" s="238"/>
      <c r="F23" s="104">
        <v>0</v>
      </c>
      <c r="G23" s="245">
        <f t="shared" si="1"/>
        <v>0</v>
      </c>
      <c r="H23" s="101"/>
      <c r="I23" s="248">
        <f t="shared" si="0"/>
        <v>0</v>
      </c>
      <c r="J23" s="242"/>
      <c r="K23" s="250">
        <f>G23+I23+J23</f>
        <v>0</v>
      </c>
    </row>
    <row r="24" spans="1:11" ht="18.75" customHeight="1" thickBot="1" x14ac:dyDescent="0.25">
      <c r="A24" s="224"/>
      <c r="B24" s="225"/>
      <c r="C24" s="77"/>
      <c r="D24" s="222"/>
      <c r="E24" s="223"/>
      <c r="F24" s="105">
        <v>0</v>
      </c>
      <c r="G24" s="246">
        <f t="shared" si="1"/>
        <v>0</v>
      </c>
      <c r="H24" s="102"/>
      <c r="I24" s="249">
        <f t="shared" si="0"/>
        <v>0</v>
      </c>
      <c r="J24" s="243"/>
      <c r="K24" s="251">
        <f>G24+I24+J24</f>
        <v>0</v>
      </c>
    </row>
    <row r="25" spans="1:11" ht="18.75" customHeight="1" thickBot="1" x14ac:dyDescent="0.25">
      <c r="E25" s="92"/>
      <c r="F25" s="119"/>
      <c r="G25" s="120"/>
      <c r="H25" s="120"/>
      <c r="I25" s="121"/>
      <c r="J25" s="121"/>
      <c r="K25" s="121"/>
    </row>
    <row r="26" spans="1:11" ht="24.75" customHeight="1" thickBot="1" x14ac:dyDescent="0.25">
      <c r="A26" s="219" t="s">
        <v>40</v>
      </c>
      <c r="B26" s="219"/>
      <c r="C26" s="93" t="s">
        <v>41</v>
      </c>
      <c r="D26" s="94" t="s">
        <v>42</v>
      </c>
      <c r="E26" s="79"/>
      <c r="F26" s="79"/>
      <c r="G26" s="98"/>
      <c r="H26" s="96"/>
      <c r="J26" s="100" t="s">
        <v>81</v>
      </c>
      <c r="K26" s="118">
        <f>SUM(K15:K24)</f>
        <v>0</v>
      </c>
    </row>
    <row r="27" spans="1:11" ht="28.5" customHeight="1" thickTop="1" x14ac:dyDescent="0.2">
      <c r="A27" s="220" t="s">
        <v>70</v>
      </c>
      <c r="B27" s="221"/>
      <c r="C27" s="106"/>
      <c r="D27" s="107"/>
      <c r="K27" s="99"/>
    </row>
    <row r="28" spans="1:11" ht="28.5" customHeight="1" x14ac:dyDescent="0.2">
      <c r="A28" s="254" t="s">
        <v>48</v>
      </c>
      <c r="B28" s="255"/>
      <c r="C28" s="114"/>
      <c r="D28" s="115"/>
    </row>
    <row r="29" spans="1:11" ht="32.25" customHeight="1" thickBot="1" x14ac:dyDescent="0.25">
      <c r="A29" s="253" t="s">
        <v>85</v>
      </c>
      <c r="B29" s="256"/>
      <c r="C29" s="116"/>
      <c r="D29" s="117"/>
    </row>
    <row r="30" spans="1:11" ht="18.75" customHeight="1" x14ac:dyDescent="0.2">
      <c r="A30" s="95"/>
    </row>
    <row r="31" spans="1:11" ht="18.75" customHeight="1" x14ac:dyDescent="0.2"/>
    <row r="32" spans="1:11" ht="18.75" customHeight="1" x14ac:dyDescent="0.2">
      <c r="A32" s="97"/>
    </row>
    <row r="33" spans="1:1" ht="18.75" customHeight="1" x14ac:dyDescent="0.2">
      <c r="A33" s="95" t="s">
        <v>13</v>
      </c>
    </row>
    <row r="34" spans="1:1" ht="18.75" customHeight="1" x14ac:dyDescent="0.2"/>
  </sheetData>
  <sheetProtection selectLockedCells="1"/>
  <mergeCells count="29">
    <mergeCell ref="F12:F14"/>
    <mergeCell ref="D17:E17"/>
    <mergeCell ref="D21:E21"/>
    <mergeCell ref="D22:E22"/>
    <mergeCell ref="D23:E23"/>
    <mergeCell ref="D12:E14"/>
    <mergeCell ref="D15:E15"/>
    <mergeCell ref="D16:E16"/>
    <mergeCell ref="A17:B17"/>
    <mergeCell ref="A21:B21"/>
    <mergeCell ref="A22:B22"/>
    <mergeCell ref="A23:B23"/>
    <mergeCell ref="C12:C14"/>
    <mergeCell ref="B9:C9"/>
    <mergeCell ref="B10:C10"/>
    <mergeCell ref="A12:B14"/>
    <mergeCell ref="A15:B15"/>
    <mergeCell ref="A16:B16"/>
    <mergeCell ref="A29:B29"/>
    <mergeCell ref="A26:B26"/>
    <mergeCell ref="A27:B27"/>
    <mergeCell ref="A28:B28"/>
    <mergeCell ref="D24:E24"/>
    <mergeCell ref="A24:B24"/>
    <mergeCell ref="G12:G14"/>
    <mergeCell ref="H12:H14"/>
    <mergeCell ref="I12:I14"/>
    <mergeCell ref="K12:K14"/>
    <mergeCell ref="J12:J14"/>
  </mergeCells>
  <phoneticPr fontId="0" type="noConversion"/>
  <printOptions horizontalCentered="1"/>
  <pageMargins left="0.43307086614173229" right="0.47244094488188981" top="0.39370078740157483" bottom="0.19685039370078741" header="0.51181102362204722" footer="0.43307086614173229"/>
  <pageSetup paperSize="9" scale="97" orientation="landscape" r:id="rId1"/>
  <headerFooter alignWithMargins="0">
    <oddFooter xml:space="preserve">&amp;L&amp;7&amp;Z&amp;F&amp;C&amp;7
</oddFooter>
  </headerFooter>
  <ignoredErrors>
    <ignoredError sqref="K15:K16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 für Fachexperten</vt:lpstr>
      <vt:lpstr>Abrechnung für BM-Experten</vt:lpstr>
      <vt:lpstr>'Abrechnung für BM-Experten'!Druckbereich</vt:lpstr>
      <vt:lpstr>'Abrechnung für Fachexperten'!Druckbereich</vt:lpstr>
    </vt:vector>
  </TitlesOfParts>
  <Company>KSD Schaffhausen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Abrechnung für Fachexperten</dc:title>
  <dc:creator>cbala</dc:creator>
  <cp:lastModifiedBy>Monika Sommerhalder</cp:lastModifiedBy>
  <cp:revision>1</cp:revision>
  <cp:lastPrinted>2020-03-06T07:06:06Z</cp:lastPrinted>
  <dcterms:created xsi:type="dcterms:W3CDTF">1999-03-29T08:23:16Z</dcterms:created>
  <dcterms:modified xsi:type="dcterms:W3CDTF">2020-03-06T07:10:32Z</dcterms:modified>
</cp:coreProperties>
</file>