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S:\Qualifikationsverfahren\Notenrechner\Notenrechner\"/>
    </mc:Choice>
  </mc:AlternateContent>
  <xr:revisionPtr revIDLastSave="0" documentId="13_ncr:1_{7A374B36-A3E5-44D4-9A3D-65D37A62F6A5}" xr6:coauthVersionLast="36" xr6:coauthVersionMax="36" xr10:uidLastSave="{00000000-0000-0000-0000-000000000000}"/>
  <workbookProtection workbookAlgorithmName="SHA-512" workbookHashValue="a0jXcZ1MDvjcVTGnBOdP73iOjN2nwZGjWKv7TZX+7Sx2JYanwItk0X08oDmtMlN8etalsbDtwAWZx2nWPx1ZYw==" workbookSaltValue="Hg55bSmw8OhLj9LiFItxug==" workbookSpinCount="100000" lockStructure="1"/>
  <bookViews>
    <workbookView xWindow="0" yWindow="0" windowWidth="28800" windowHeight="11400" activeTab="1" xr2:uid="{00000000-000D-0000-FFFF-FFFF00000000}"/>
  </bookViews>
  <sheets>
    <sheet name="Maturitätsfächer" sheetId="1" r:id="rId1"/>
    <sheet name="EFZ E-Profil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7" i="2" l="1"/>
  <c r="M29" i="2"/>
  <c r="P31" i="2" l="1"/>
  <c r="T31" i="2" s="1"/>
  <c r="X23" i="2"/>
  <c r="X15" i="2"/>
  <c r="X17" i="2"/>
  <c r="X19" i="2"/>
  <c r="T5" i="2"/>
  <c r="X5" i="2"/>
  <c r="AA5" i="2" s="1"/>
  <c r="X9" i="2"/>
  <c r="X11" i="2"/>
  <c r="T21" i="2"/>
  <c r="X21" i="2" s="1"/>
  <c r="X27" i="2" l="1"/>
  <c r="W4" i="1"/>
  <c r="S20" i="1" l="1"/>
  <c r="S18" i="1"/>
  <c r="S10" i="1" l="1"/>
  <c r="S4" i="1" l="1"/>
  <c r="S6" i="1"/>
  <c r="S8" i="1"/>
  <c r="S12" i="1"/>
  <c r="S16" i="1"/>
  <c r="S14" i="1"/>
  <c r="X25" i="2" l="1"/>
  <c r="AA13" i="2" s="1"/>
  <c r="AC5" i="2" s="1"/>
  <c r="W14" i="1"/>
  <c r="S28" i="1"/>
  <c r="W20" i="1" l="1"/>
  <c r="W10" i="1"/>
  <c r="W18" i="1"/>
  <c r="W16" i="1"/>
  <c r="W6" i="1" l="1"/>
  <c r="W8" i="1"/>
  <c r="W12" i="1" l="1"/>
  <c r="Y2" i="1" s="1"/>
</calcChain>
</file>

<file path=xl/sharedStrings.xml><?xml version="1.0" encoding="utf-8"?>
<sst xmlns="http://schemas.openxmlformats.org/spreadsheetml/2006/main" count="94" uniqueCount="61">
  <si>
    <r>
      <rPr>
        <b/>
        <sz val="14"/>
        <rFont val="Symbol"/>
        <family val="1"/>
        <charset val="2"/>
      </rPr>
      <t>Æ</t>
    </r>
    <r>
      <rPr>
        <b/>
        <sz val="9.8000000000000007"/>
        <rFont val="Calibri"/>
        <family val="2"/>
      </rPr>
      <t xml:space="preserve"> Erfahrungsnoten</t>
    </r>
  </si>
  <si>
    <t>Prüfungsnote</t>
  </si>
  <si>
    <t>Fachnote</t>
  </si>
  <si>
    <t>1. Jahr</t>
  </si>
  <si>
    <t>2. Jahr</t>
  </si>
  <si>
    <t>3. Jahr</t>
  </si>
  <si>
    <t>1. Semester</t>
  </si>
  <si>
    <t>2. Semester</t>
  </si>
  <si>
    <t>3. Semester</t>
  </si>
  <si>
    <t>4. Semester</t>
  </si>
  <si>
    <t>5. Semester</t>
  </si>
  <si>
    <t>6. Semester</t>
  </si>
  <si>
    <t>Projektarbeiten</t>
  </si>
  <si>
    <t>Deutsch</t>
  </si>
  <si>
    <t>Französisch</t>
  </si>
  <si>
    <t>Englisch</t>
  </si>
  <si>
    <t>Finanz und Rechnungswesen</t>
  </si>
  <si>
    <t>Mathematik</t>
  </si>
  <si>
    <t>IDPA</t>
  </si>
  <si>
    <t>Wirtschaft und Recht</t>
  </si>
  <si>
    <t>Geschichte und Politik</t>
  </si>
  <si>
    <t>Technik und Umwelt</t>
  </si>
  <si>
    <t>Grundlagenbereich</t>
  </si>
  <si>
    <t>Schwerpunktbereich</t>
  </si>
  <si>
    <t>Ergänzungsbereich</t>
  </si>
  <si>
    <t>Gesamtresultat BM</t>
  </si>
  <si>
    <t>Selbstständige Arbeit (SA)</t>
  </si>
  <si>
    <t>1/8</t>
  </si>
  <si>
    <t>Erfahrungsnote</t>
  </si>
  <si>
    <t>Wirtschaft und Gesellschaft II</t>
  </si>
  <si>
    <t>2/8</t>
  </si>
  <si>
    <t>Wirtschaft und Gesellschaft I</t>
  </si>
  <si>
    <t>IKA</t>
  </si>
  <si>
    <t>2. Fremdsprache</t>
  </si>
  <si>
    <t>1. Fremdsprache</t>
  </si>
  <si>
    <t>Standardsprache</t>
  </si>
  <si>
    <t>Schulischer Teil</t>
  </si>
  <si>
    <t>1/4</t>
  </si>
  <si>
    <t>Berufspraxis mündlich</t>
  </si>
  <si>
    <t>Berufspraxis schriftlich</t>
  </si>
  <si>
    <t>2 üK-Kompetenznachweise oder Prozesseinheiten</t>
  </si>
  <si>
    <t>1/2</t>
  </si>
  <si>
    <t>6 Arbeits- und Lernsituationen</t>
  </si>
  <si>
    <t>Branche und Betrieb</t>
  </si>
  <si>
    <t>Betrieblicher Teil</t>
  </si>
  <si>
    <t>Acht gleichwertige Noten, je auf ganze oder halbe Note gerundet</t>
  </si>
  <si>
    <t>Unterrichtsbereiche</t>
  </si>
  <si>
    <t>Gesamtresultat QV</t>
  </si>
  <si>
    <t>Schlussnote</t>
  </si>
  <si>
    <t>Gew.</t>
  </si>
  <si>
    <t>1/9</t>
  </si>
  <si>
    <t>IDAF 4 - W&amp;R/F&amp;R</t>
  </si>
  <si>
    <t>IDAF 3 - D/E</t>
  </si>
  <si>
    <t>IDAF 2 - E/F</t>
  </si>
  <si>
    <t>IDAF 1 - M/F&amp;R</t>
  </si>
  <si>
    <t>Vertiefen und Vernetzen (V&amp;V), IKA (nur EFZ)</t>
  </si>
  <si>
    <t>Übernahme aus BM</t>
  </si>
  <si>
    <t xml:space="preserve"> aus BM</t>
  </si>
  <si>
    <t>Vertiefen und Vernetzen (V&amp;V), W&amp;G (Übernahme IDAF 4, aus BM)</t>
  </si>
  <si>
    <t>Notenrechner BiVo 2012 Kauffrau/Kaufmann EFZ</t>
  </si>
  <si>
    <t xml:space="preserve">Notenrechner BiVo 2012, Angepasst 2019 - Berufsmaturität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</si>
</sst>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</font>
    <font>
      <b/>
      <sz val="14"/>
      <name val="Symbol"/>
      <family val="1"/>
      <charset val="2"/>
    </font>
    <font>
      <b/>
      <sz val="9.8000000000000007"/>
      <name val="Calibri"/>
      <family val="2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143C7D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333F4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164" fontId="2" fillId="0" borderId="0" xfId="0" applyNumberFormat="1" applyFont="1" applyBorder="1" applyAlignment="1" applyProtection="1">
      <alignment vertical="center"/>
    </xf>
    <xf numFmtId="164" fontId="4" fillId="2" borderId="0" xfId="0" applyNumberFormat="1" applyFont="1" applyFill="1" applyBorder="1" applyAlignment="1" applyProtection="1">
      <alignment vertical="center"/>
    </xf>
    <xf numFmtId="164" fontId="12" fillId="0" borderId="0" xfId="0" applyNumberFormat="1" applyFont="1" applyBorder="1" applyProtection="1"/>
    <xf numFmtId="164" fontId="14" fillId="0" borderId="0" xfId="0" applyNumberFormat="1" applyFont="1" applyBorder="1" applyProtection="1"/>
    <xf numFmtId="164" fontId="12" fillId="0" borderId="0" xfId="0" applyNumberFormat="1" applyFont="1" applyFill="1" applyBorder="1" applyProtection="1"/>
    <xf numFmtId="164" fontId="14" fillId="0" borderId="0" xfId="0" applyNumberFormat="1" applyFont="1" applyFill="1" applyBorder="1" applyProtection="1"/>
    <xf numFmtId="164" fontId="16" fillId="0" borderId="0" xfId="0" applyNumberFormat="1" applyFont="1" applyFill="1" applyBorder="1" applyProtection="1"/>
    <xf numFmtId="164" fontId="16" fillId="0" borderId="0" xfId="0" applyNumberFormat="1" applyFont="1" applyBorder="1" applyProtection="1"/>
    <xf numFmtId="164" fontId="2" fillId="0" borderId="0" xfId="0" applyNumberFormat="1" applyFont="1" applyBorder="1" applyProtection="1"/>
    <xf numFmtId="164" fontId="14" fillId="0" borderId="0" xfId="0" applyNumberFormat="1" applyFont="1" applyBorder="1" applyAlignment="1" applyProtection="1">
      <alignment horizontal="center" vertical="center"/>
    </xf>
    <xf numFmtId="164" fontId="16" fillId="4" borderId="0" xfId="0" applyNumberFormat="1" applyFont="1" applyFill="1" applyBorder="1" applyAlignment="1" applyProtection="1">
      <alignment vertical="center"/>
    </xf>
    <xf numFmtId="164" fontId="10" fillId="4" borderId="0" xfId="0" applyNumberFormat="1" applyFont="1" applyFill="1" applyBorder="1" applyAlignment="1" applyProtection="1">
      <alignment horizontal="center" vertical="center"/>
    </xf>
    <xf numFmtId="164" fontId="10" fillId="4" borderId="0" xfId="0" applyNumberFormat="1" applyFont="1" applyFill="1" applyBorder="1" applyAlignment="1" applyProtection="1">
      <alignment horizontal="center" vertical="center"/>
      <protection locked="0"/>
    </xf>
    <xf numFmtId="164" fontId="11" fillId="6" borderId="0" xfId="0" applyNumberFormat="1" applyFont="1" applyFill="1" applyBorder="1" applyAlignment="1" applyProtection="1">
      <alignment horizontal="center" vertical="center"/>
    </xf>
    <xf numFmtId="164" fontId="11" fillId="6" borderId="0" xfId="0" applyNumberFormat="1" applyFont="1" applyFill="1" applyBorder="1" applyAlignment="1" applyProtection="1">
      <alignment horizontal="center" vertical="center"/>
      <protection locked="0"/>
    </xf>
    <xf numFmtId="164" fontId="17" fillId="6" borderId="0" xfId="0" applyNumberFormat="1" applyFont="1" applyFill="1" applyBorder="1" applyAlignment="1" applyProtection="1">
      <alignment vertical="center"/>
    </xf>
    <xf numFmtId="164" fontId="20" fillId="4" borderId="0" xfId="0" applyNumberFormat="1" applyFont="1" applyFill="1" applyBorder="1" applyAlignment="1" applyProtection="1">
      <alignment horizontal="center" vertical="center"/>
      <protection locked="0"/>
    </xf>
    <xf numFmtId="164" fontId="19" fillId="6" borderId="0" xfId="0" applyNumberFormat="1" applyFont="1" applyFill="1" applyBorder="1" applyAlignment="1" applyProtection="1">
      <alignment horizontal="center" vertical="center"/>
      <protection locked="0"/>
    </xf>
    <xf numFmtId="164" fontId="5" fillId="5" borderId="0" xfId="0" applyNumberFormat="1" applyFont="1" applyFill="1" applyBorder="1" applyAlignment="1" applyProtection="1">
      <alignment horizontal="center"/>
    </xf>
    <xf numFmtId="164" fontId="9" fillId="5" borderId="0" xfId="0" applyNumberFormat="1" applyFont="1" applyFill="1" applyBorder="1" applyAlignment="1" applyProtection="1">
      <alignment horizontal="center" vertical="center"/>
    </xf>
    <xf numFmtId="164" fontId="23" fillId="2" borderId="0" xfId="0" applyNumberFormat="1" applyFont="1" applyFill="1" applyBorder="1" applyAlignment="1" applyProtection="1">
      <alignment vertical="center"/>
    </xf>
    <xf numFmtId="164" fontId="19" fillId="6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0" xfId="0" applyNumberFormat="1" applyFont="1" applyFill="1" applyBorder="1" applyAlignment="1" applyProtection="1">
      <alignment horizontal="center" vertical="center" wrapText="1"/>
    </xf>
    <xf numFmtId="164" fontId="20" fillId="4" borderId="0" xfId="0" applyNumberFormat="1" applyFont="1" applyFill="1" applyBorder="1" applyAlignment="1" applyProtection="1">
      <alignment horizontal="center" vertical="center"/>
      <protection locked="0"/>
    </xf>
    <xf numFmtId="164" fontId="2" fillId="8" borderId="0" xfId="0" applyNumberFormat="1" applyFont="1" applyFill="1" applyBorder="1" applyAlignment="1" applyProtection="1">
      <alignment vertical="center"/>
    </xf>
    <xf numFmtId="164" fontId="12" fillId="8" borderId="0" xfId="0" applyNumberFormat="1" applyFont="1" applyFill="1" applyBorder="1" applyProtection="1"/>
    <xf numFmtId="164" fontId="16" fillId="8" borderId="0" xfId="0" applyNumberFormat="1" applyFont="1" applyFill="1" applyBorder="1" applyProtection="1"/>
    <xf numFmtId="164" fontId="2" fillId="8" borderId="0" xfId="0" applyNumberFormat="1" applyFont="1" applyFill="1" applyBorder="1" applyProtection="1"/>
    <xf numFmtId="164" fontId="19" fillId="8" borderId="0" xfId="0" applyNumberFormat="1" applyFont="1" applyFill="1" applyBorder="1" applyProtection="1"/>
    <xf numFmtId="164" fontId="11" fillId="8" borderId="0" xfId="0" applyNumberFormat="1" applyFont="1" applyFill="1" applyBorder="1" applyAlignment="1" applyProtection="1">
      <alignment horizontal="center" vertical="center"/>
    </xf>
    <xf numFmtId="164" fontId="11" fillId="8" borderId="0" xfId="0" applyNumberFormat="1" applyFont="1" applyFill="1" applyBorder="1" applyProtection="1"/>
    <xf numFmtId="164" fontId="18" fillId="8" borderId="0" xfId="0" applyNumberFormat="1" applyFont="1" applyFill="1" applyBorder="1" applyProtection="1"/>
    <xf numFmtId="164" fontId="14" fillId="8" borderId="0" xfId="0" applyNumberFormat="1" applyFont="1" applyFill="1" applyBorder="1" applyAlignment="1" applyProtection="1"/>
    <xf numFmtId="164" fontId="14" fillId="8" borderId="0" xfId="0" applyNumberFormat="1" applyFont="1" applyFill="1" applyBorder="1" applyProtection="1"/>
    <xf numFmtId="164" fontId="4" fillId="8" borderId="0" xfId="0" applyNumberFormat="1" applyFont="1" applyFill="1" applyBorder="1" applyProtection="1"/>
    <xf numFmtId="164" fontId="17" fillId="8" borderId="0" xfId="0" applyNumberFormat="1" applyFont="1" applyFill="1" applyBorder="1" applyProtection="1"/>
    <xf numFmtId="164" fontId="17" fillId="8" borderId="0" xfId="0" applyNumberFormat="1" applyFont="1" applyFill="1" applyBorder="1" applyAlignment="1" applyProtection="1">
      <alignment vertical="center"/>
    </xf>
    <xf numFmtId="164" fontId="3" fillId="8" borderId="0" xfId="0" applyNumberFormat="1" applyFont="1" applyFill="1" applyBorder="1" applyProtection="1"/>
    <xf numFmtId="164" fontId="13" fillId="8" borderId="0" xfId="0" applyNumberFormat="1" applyFont="1" applyFill="1" applyBorder="1" applyAlignment="1" applyProtection="1"/>
    <xf numFmtId="164" fontId="19" fillId="8" borderId="0" xfId="0" applyNumberFormat="1" applyFont="1" applyFill="1" applyBorder="1" applyAlignment="1" applyProtection="1">
      <alignment horizontal="center"/>
    </xf>
    <xf numFmtId="164" fontId="11" fillId="8" borderId="0" xfId="0" applyNumberFormat="1" applyFont="1" applyFill="1" applyBorder="1" applyAlignment="1" applyProtection="1">
      <alignment horizontal="center" vertical="center"/>
    </xf>
    <xf numFmtId="164" fontId="9" fillId="8" borderId="0" xfId="0" applyNumberFormat="1" applyFont="1" applyFill="1" applyBorder="1" applyAlignment="1" applyProtection="1">
      <alignment horizontal="center" vertical="center"/>
    </xf>
    <xf numFmtId="164" fontId="11" fillId="8" borderId="0" xfId="0" applyNumberFormat="1" applyFont="1" applyFill="1" applyBorder="1" applyAlignment="1" applyProtection="1">
      <alignment horizontal="center"/>
    </xf>
    <xf numFmtId="164" fontId="1" fillId="8" borderId="0" xfId="0" applyNumberFormat="1" applyFont="1" applyFill="1" applyBorder="1" applyProtection="1"/>
    <xf numFmtId="164" fontId="4" fillId="8" borderId="0" xfId="0" applyNumberFormat="1" applyFont="1" applyFill="1" applyBorder="1" applyAlignment="1" applyProtection="1">
      <alignment horizontal="center"/>
    </xf>
    <xf numFmtId="164" fontId="4" fillId="8" borderId="0" xfId="0" applyNumberFormat="1" applyFont="1" applyFill="1" applyBorder="1" applyAlignment="1" applyProtection="1">
      <alignment horizontal="center" vertical="center"/>
    </xf>
    <xf numFmtId="164" fontId="15" fillId="8" borderId="0" xfId="0" applyNumberFormat="1" applyFont="1" applyFill="1" applyBorder="1" applyAlignment="1" applyProtection="1">
      <alignment horizontal="center"/>
    </xf>
    <xf numFmtId="164" fontId="1" fillId="8" borderId="0" xfId="0" applyNumberFormat="1" applyFont="1" applyFill="1" applyBorder="1" applyAlignment="1" applyProtection="1">
      <alignment horizontal="center" vertical="center"/>
    </xf>
    <xf numFmtId="164" fontId="17" fillId="8" borderId="0" xfId="0" applyNumberFormat="1" applyFont="1" applyFill="1" applyBorder="1" applyAlignment="1" applyProtection="1">
      <alignment wrapText="1"/>
    </xf>
    <xf numFmtId="164" fontId="17" fillId="8" borderId="0" xfId="0" applyNumberFormat="1" applyFont="1" applyFill="1" applyBorder="1" applyAlignment="1" applyProtection="1">
      <alignment vertical="center" wrapText="1"/>
    </xf>
    <xf numFmtId="164" fontId="9" fillId="8" borderId="0" xfId="0" applyNumberFormat="1" applyFont="1" applyFill="1" applyBorder="1" applyAlignment="1" applyProtection="1">
      <alignment vertical="center"/>
    </xf>
    <xf numFmtId="164" fontId="5" fillId="8" borderId="0" xfId="0" applyNumberFormat="1" applyFont="1" applyFill="1" applyBorder="1" applyProtection="1"/>
    <xf numFmtId="164" fontId="20" fillId="8" borderId="0" xfId="0" applyNumberFormat="1" applyFont="1" applyFill="1" applyBorder="1" applyProtection="1"/>
    <xf numFmtId="164" fontId="19" fillId="8" borderId="0" xfId="0" applyNumberFormat="1" applyFont="1" applyFill="1" applyBorder="1" applyAlignment="1" applyProtection="1">
      <alignment vertical="center"/>
    </xf>
    <xf numFmtId="164" fontId="16" fillId="8" borderId="0" xfId="0" applyNumberFormat="1" applyFont="1" applyFill="1" applyBorder="1" applyAlignment="1" applyProtection="1"/>
    <xf numFmtId="164" fontId="20" fillId="8" borderId="0" xfId="0" applyNumberFormat="1" applyFont="1" applyFill="1" applyBorder="1" applyAlignment="1" applyProtection="1">
      <alignment vertical="center"/>
    </xf>
    <xf numFmtId="164" fontId="19" fillId="8" borderId="0" xfId="0" applyNumberFormat="1" applyFont="1" applyFill="1" applyBorder="1" applyAlignment="1" applyProtection="1"/>
    <xf numFmtId="164" fontId="19" fillId="8" borderId="0" xfId="0" applyNumberFormat="1" applyFont="1" applyFill="1" applyBorder="1" applyAlignment="1" applyProtection="1">
      <alignment textRotation="90"/>
    </xf>
    <xf numFmtId="164" fontId="19" fillId="8" borderId="0" xfId="0" applyNumberFormat="1" applyFont="1" applyFill="1" applyBorder="1" applyAlignment="1" applyProtection="1">
      <alignment horizontal="center" vertical="center"/>
    </xf>
    <xf numFmtId="164" fontId="19" fillId="8" borderId="0" xfId="0" applyNumberFormat="1" applyFont="1" applyFill="1" applyBorder="1" applyAlignment="1" applyProtection="1">
      <alignment horizontal="center" vertical="center"/>
    </xf>
    <xf numFmtId="164" fontId="19" fillId="8" borderId="0" xfId="0" applyNumberFormat="1" applyFont="1" applyFill="1" applyBorder="1" applyAlignment="1" applyProtection="1">
      <alignment vertical="center" textRotation="90"/>
    </xf>
    <xf numFmtId="164" fontId="20" fillId="8" borderId="0" xfId="0" applyNumberFormat="1" applyFont="1" applyFill="1" applyBorder="1" applyAlignment="1" applyProtection="1">
      <alignment textRotation="90"/>
    </xf>
    <xf numFmtId="164" fontId="20" fillId="8" borderId="0" xfId="0" applyNumberFormat="1" applyFont="1" applyFill="1" applyBorder="1" applyAlignment="1" applyProtection="1">
      <alignment horizontal="center"/>
    </xf>
    <xf numFmtId="164" fontId="14" fillId="8" borderId="0" xfId="0" applyNumberFormat="1" applyFont="1" applyFill="1" applyBorder="1" applyAlignment="1" applyProtection="1">
      <alignment horizontal="center" vertical="center"/>
    </xf>
    <xf numFmtId="164" fontId="20" fillId="8" borderId="0" xfId="0" applyNumberFormat="1" applyFont="1" applyFill="1" applyBorder="1" applyAlignment="1" applyProtection="1">
      <alignment horizontal="center"/>
    </xf>
    <xf numFmtId="164" fontId="21" fillId="8" borderId="0" xfId="0" applyNumberFormat="1" applyFont="1" applyFill="1" applyBorder="1" applyProtection="1"/>
    <xf numFmtId="164" fontId="22" fillId="8" borderId="0" xfId="0" applyNumberFormat="1" applyFont="1" applyFill="1" applyBorder="1" applyProtection="1"/>
    <xf numFmtId="164" fontId="1" fillId="8" borderId="0" xfId="0" applyNumberFormat="1" applyFont="1" applyFill="1" applyBorder="1" applyAlignment="1" applyProtection="1">
      <alignment horizontal="center"/>
    </xf>
    <xf numFmtId="1" fontId="12" fillId="8" borderId="0" xfId="0" applyNumberFormat="1" applyFont="1" applyFill="1" applyBorder="1" applyProtection="1"/>
    <xf numFmtId="164" fontId="17" fillId="9" borderId="0" xfId="0" applyNumberFormat="1" applyFont="1" applyFill="1" applyBorder="1" applyAlignment="1" applyProtection="1">
      <alignment vertical="center"/>
    </xf>
    <xf numFmtId="164" fontId="10" fillId="8" borderId="0" xfId="0" applyNumberFormat="1" applyFont="1" applyFill="1" applyBorder="1" applyAlignment="1" applyProtection="1">
      <alignment horizontal="center" vertical="center"/>
    </xf>
    <xf numFmtId="164" fontId="19" fillId="7" borderId="0" xfId="0" applyNumberFormat="1" applyFont="1" applyFill="1" applyBorder="1" applyAlignment="1" applyProtection="1">
      <alignment horizontal="center" vertical="center"/>
    </xf>
    <xf numFmtId="164" fontId="19" fillId="6" borderId="0" xfId="0" applyNumberFormat="1" applyFont="1" applyFill="1" applyBorder="1" applyAlignment="1" applyProtection="1">
      <alignment horizontal="center" vertical="center"/>
      <protection locked="0"/>
    </xf>
    <xf numFmtId="164" fontId="5" fillId="5" borderId="0" xfId="0" applyNumberFormat="1" applyFont="1" applyFill="1" applyBorder="1" applyAlignment="1" applyProtection="1">
      <alignment horizontal="center"/>
    </xf>
    <xf numFmtId="164" fontId="11" fillId="7" borderId="0" xfId="0" applyNumberFormat="1" applyFont="1" applyFill="1" applyBorder="1" applyAlignment="1" applyProtection="1">
      <alignment horizontal="center" vertical="center"/>
    </xf>
    <xf numFmtId="164" fontId="19" fillId="7" borderId="0" xfId="0" applyNumberFormat="1" applyFont="1" applyFill="1" applyBorder="1" applyAlignment="1" applyProtection="1">
      <alignment horizontal="center" vertical="center"/>
      <protection locked="0"/>
    </xf>
    <xf numFmtId="164" fontId="19" fillId="8" borderId="0" xfId="0" applyNumberFormat="1" applyFont="1" applyFill="1" applyBorder="1" applyAlignment="1" applyProtection="1">
      <alignment horizontal="center" vertical="center"/>
    </xf>
    <xf numFmtId="164" fontId="5" fillId="2" borderId="0" xfId="0" applyNumberFormat="1" applyFont="1" applyFill="1" applyBorder="1" applyAlignment="1" applyProtection="1">
      <alignment vertical="center"/>
    </xf>
    <xf numFmtId="164" fontId="19" fillId="8" borderId="0" xfId="0" applyNumberFormat="1" applyFont="1" applyFill="1" applyBorder="1" applyAlignment="1" applyProtection="1">
      <alignment horizontal="center" vertical="center"/>
    </xf>
    <xf numFmtId="164" fontId="14" fillId="8" borderId="0" xfId="0" applyNumberFormat="1" applyFont="1" applyFill="1" applyBorder="1" applyAlignment="1" applyProtection="1">
      <alignment vertical="center" textRotation="90"/>
    </xf>
    <xf numFmtId="164" fontId="17" fillId="12" borderId="0" xfId="0" applyNumberFormat="1" applyFont="1" applyFill="1" applyBorder="1" applyAlignment="1" applyProtection="1">
      <alignment vertical="center"/>
    </xf>
    <xf numFmtId="164" fontId="17" fillId="12" borderId="0" xfId="0" applyNumberFormat="1" applyFont="1" applyFill="1" applyBorder="1" applyAlignment="1" applyProtection="1">
      <alignment vertical="center"/>
    </xf>
    <xf numFmtId="164" fontId="1" fillId="12" borderId="0" xfId="0" applyNumberFormat="1" applyFont="1" applyFill="1" applyBorder="1" applyAlignment="1" applyProtection="1">
      <alignment horizontal="center" vertical="center" textRotation="90"/>
    </xf>
    <xf numFmtId="164" fontId="19" fillId="8" borderId="0" xfId="0" applyNumberFormat="1" applyFont="1" applyFill="1" applyBorder="1" applyAlignment="1" applyProtection="1">
      <alignment horizontal="center" vertical="center"/>
      <protection locked="0"/>
    </xf>
    <xf numFmtId="164" fontId="11" fillId="12" borderId="0" xfId="0" applyNumberFormat="1" applyFont="1" applyFill="1" applyBorder="1" applyAlignment="1" applyProtection="1">
      <alignment horizontal="center" vertical="center" textRotation="90"/>
    </xf>
    <xf numFmtId="164" fontId="14" fillId="8" borderId="0" xfId="0" applyNumberFormat="1" applyFont="1" applyFill="1" applyBorder="1" applyAlignment="1" applyProtection="1">
      <alignment horizontal="center"/>
    </xf>
    <xf numFmtId="49" fontId="27" fillId="8" borderId="0" xfId="0" applyNumberFormat="1" applyFont="1" applyFill="1" applyBorder="1" applyAlignment="1" applyProtection="1">
      <alignment horizontal="left" vertical="center"/>
    </xf>
    <xf numFmtId="49" fontId="15" fillId="8" borderId="0" xfId="0" applyNumberFormat="1" applyFont="1" applyFill="1" applyBorder="1" applyAlignment="1" applyProtection="1">
      <alignment horizontal="left" vertical="center"/>
    </xf>
    <xf numFmtId="164" fontId="11" fillId="13" borderId="0" xfId="0" applyNumberFormat="1" applyFont="1" applyFill="1" applyBorder="1" applyAlignment="1" applyProtection="1">
      <alignment horizontal="center" vertical="center"/>
    </xf>
    <xf numFmtId="164" fontId="11" fillId="14" borderId="0" xfId="0" applyNumberFormat="1" applyFont="1" applyFill="1" applyBorder="1" applyAlignment="1" applyProtection="1">
      <alignment horizontal="center" vertical="center"/>
    </xf>
    <xf numFmtId="164" fontId="17" fillId="13" borderId="0" xfId="0" applyNumberFormat="1" applyFont="1" applyFill="1" applyBorder="1" applyAlignment="1" applyProtection="1">
      <alignment vertical="center"/>
    </xf>
    <xf numFmtId="164" fontId="16" fillId="15" borderId="0" xfId="0" applyNumberFormat="1" applyFont="1" applyFill="1" applyBorder="1" applyAlignment="1" applyProtection="1">
      <alignment vertical="center"/>
    </xf>
    <xf numFmtId="49" fontId="27" fillId="8" borderId="0" xfId="0" applyNumberFormat="1" applyFont="1" applyFill="1" applyBorder="1" applyAlignment="1" applyProtection="1">
      <alignment horizontal="left" vertical="center" wrapText="1"/>
    </xf>
    <xf numFmtId="164" fontId="11" fillId="16" borderId="0" xfId="0" applyNumberFormat="1" applyFont="1" applyFill="1" applyBorder="1" applyAlignment="1" applyProtection="1">
      <alignment horizontal="center" vertical="center" wrapText="1"/>
    </xf>
    <xf numFmtId="164" fontId="11" fillId="8" borderId="0" xfId="0" applyNumberFormat="1" applyFont="1" applyFill="1" applyBorder="1" applyAlignment="1" applyProtection="1">
      <alignment horizontal="center" vertical="center" wrapText="1"/>
    </xf>
    <xf numFmtId="164" fontId="11" fillId="16" borderId="0" xfId="0" applyNumberFormat="1" applyFont="1" applyFill="1" applyBorder="1" applyAlignment="1" applyProtection="1">
      <alignment horizontal="center" vertical="center" wrapText="1"/>
      <protection locked="0"/>
    </xf>
    <xf numFmtId="164" fontId="19" fillId="8" borderId="0" xfId="0" applyNumberFormat="1" applyFont="1" applyFill="1" applyBorder="1" applyAlignment="1" applyProtection="1">
      <alignment vertical="center" wrapText="1"/>
    </xf>
    <xf numFmtId="164" fontId="15" fillId="16" borderId="0" xfId="0" applyNumberFormat="1" applyFont="1" applyFill="1" applyBorder="1" applyAlignment="1" applyProtection="1">
      <alignment vertical="center" wrapText="1"/>
    </xf>
    <xf numFmtId="164" fontId="16" fillId="8" borderId="0" xfId="0" applyNumberFormat="1" applyFont="1" applyFill="1" applyBorder="1" applyAlignment="1" applyProtection="1">
      <alignment horizontal="left" vertical="center"/>
    </xf>
    <xf numFmtId="164" fontId="16" fillId="8" borderId="0" xfId="0" applyNumberFormat="1" applyFont="1" applyFill="1" applyBorder="1" applyAlignment="1" applyProtection="1">
      <alignment vertical="center"/>
    </xf>
    <xf numFmtId="164" fontId="19" fillId="8" borderId="0" xfId="0" applyNumberFormat="1" applyFont="1" applyFill="1" applyBorder="1" applyAlignment="1" applyProtection="1">
      <alignment horizontal="center" vertical="center" wrapText="1"/>
    </xf>
    <xf numFmtId="164" fontId="15" fillId="16" borderId="0" xfId="0" applyNumberFormat="1" applyFont="1" applyFill="1" applyBorder="1" applyAlignment="1" applyProtection="1">
      <alignment vertical="center"/>
    </xf>
    <xf numFmtId="164" fontId="11" fillId="8" borderId="0" xfId="0" applyNumberFormat="1" applyFont="1" applyFill="1" applyBorder="1" applyAlignment="1" applyProtection="1">
      <alignment vertical="center"/>
    </xf>
    <xf numFmtId="164" fontId="16" fillId="8" borderId="0" xfId="0" applyNumberFormat="1" applyFont="1" applyFill="1" applyBorder="1" applyAlignment="1" applyProtection="1">
      <alignment vertical="center" wrapText="1"/>
    </xf>
    <xf numFmtId="164" fontId="15" fillId="17" borderId="0" xfId="0" applyNumberFormat="1" applyFont="1" applyFill="1" applyBorder="1" applyAlignment="1" applyProtection="1">
      <alignment vertical="center" wrapText="1"/>
    </xf>
    <xf numFmtId="164" fontId="19" fillId="17" borderId="0" xfId="0" applyNumberFormat="1" applyFont="1" applyFill="1" applyBorder="1" applyAlignment="1" applyProtection="1">
      <alignment horizontal="center" vertical="center" wrapText="1"/>
      <protection locked="0"/>
    </xf>
    <xf numFmtId="164" fontId="15" fillId="17" borderId="0" xfId="0" applyNumberFormat="1" applyFont="1" applyFill="1" applyBorder="1" applyAlignment="1" applyProtection="1">
      <alignment vertical="center"/>
    </xf>
    <xf numFmtId="164" fontId="24" fillId="8" borderId="0" xfId="0" applyNumberFormat="1" applyFont="1" applyFill="1" applyBorder="1" applyProtection="1"/>
    <xf numFmtId="164" fontId="28" fillId="8" borderId="0" xfId="0" applyNumberFormat="1" applyFont="1" applyFill="1" applyBorder="1" applyProtection="1"/>
    <xf numFmtId="164" fontId="12" fillId="8" borderId="0" xfId="0" applyNumberFormat="1" applyFont="1" applyFill="1" applyBorder="1" applyAlignment="1" applyProtection="1">
      <alignment horizontal="center" vertical="center" textRotation="90"/>
    </xf>
    <xf numFmtId="164" fontId="9" fillId="8" borderId="0" xfId="0" applyNumberFormat="1" applyFont="1" applyFill="1" applyBorder="1" applyAlignment="1" applyProtection="1"/>
    <xf numFmtId="164" fontId="9" fillId="8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Fill="1" applyBorder="1" applyAlignment="1" applyProtection="1"/>
    <xf numFmtId="164" fontId="23" fillId="10" borderId="0" xfId="0" applyNumberFormat="1" applyFont="1" applyFill="1" applyBorder="1" applyAlignment="1" applyProtection="1">
      <alignment vertical="center"/>
    </xf>
    <xf numFmtId="164" fontId="10" fillId="11" borderId="0" xfId="0" applyNumberFormat="1" applyFont="1" applyFill="1" applyBorder="1" applyAlignment="1" applyProtection="1">
      <alignment vertical="center"/>
    </xf>
    <xf numFmtId="164" fontId="27" fillId="8" borderId="0" xfId="0" applyNumberFormat="1" applyFont="1" applyFill="1" applyBorder="1" applyAlignment="1" applyProtection="1">
      <alignment horizontal="left" vertical="center"/>
    </xf>
    <xf numFmtId="164" fontId="5" fillId="8" borderId="0" xfId="0" applyNumberFormat="1" applyFont="1" applyFill="1" applyBorder="1" applyAlignment="1" applyProtection="1">
      <alignment vertical="center"/>
    </xf>
    <xf numFmtId="164" fontId="4" fillId="8" borderId="0" xfId="0" applyNumberFormat="1" applyFont="1" applyFill="1" applyBorder="1" applyAlignment="1" applyProtection="1">
      <alignment vertical="center"/>
    </xf>
    <xf numFmtId="164" fontId="23" fillId="8" borderId="0" xfId="0" applyNumberFormat="1" applyFont="1" applyFill="1" applyBorder="1" applyAlignment="1" applyProtection="1">
      <alignment vertical="center"/>
    </xf>
    <xf numFmtId="164" fontId="12" fillId="2" borderId="0" xfId="0" applyNumberFormat="1" applyFont="1" applyFill="1" applyBorder="1" applyProtection="1"/>
    <xf numFmtId="164" fontId="29" fillId="2" borderId="0" xfId="0" applyNumberFormat="1" applyFont="1" applyFill="1" applyBorder="1" applyAlignment="1" applyProtection="1">
      <alignment vertical="center"/>
    </xf>
    <xf numFmtId="164" fontId="27" fillId="8" borderId="0" xfId="0" applyNumberFormat="1" applyFont="1" applyFill="1" applyBorder="1" applyAlignment="1" applyProtection="1">
      <alignment horizontal="center" vertical="center"/>
    </xf>
    <xf numFmtId="164" fontId="19" fillId="8" borderId="0" xfId="0" applyNumberFormat="1" applyFont="1" applyFill="1" applyBorder="1" applyAlignment="1" applyProtection="1">
      <alignment horizontal="center" vertical="center"/>
    </xf>
    <xf numFmtId="164" fontId="20" fillId="18" borderId="0" xfId="0" applyNumberFormat="1" applyFont="1" applyFill="1" applyBorder="1" applyAlignment="1" applyProtection="1">
      <alignment horizontal="center" vertical="center"/>
      <protection locked="0"/>
    </xf>
    <xf numFmtId="164" fontId="19" fillId="8" borderId="0" xfId="0" applyNumberFormat="1" applyFont="1" applyFill="1" applyBorder="1" applyAlignment="1" applyProtection="1">
      <alignment vertical="center"/>
      <protection locked="0"/>
    </xf>
    <xf numFmtId="164" fontId="19" fillId="8" borderId="0" xfId="0" applyNumberFormat="1" applyFont="1" applyFill="1" applyBorder="1" applyAlignment="1" applyProtection="1">
      <alignment horizontal="center" vertical="center"/>
    </xf>
    <xf numFmtId="164" fontId="16" fillId="4" borderId="0" xfId="0" applyNumberFormat="1" applyFont="1" applyFill="1" applyBorder="1" applyAlignment="1" applyProtection="1">
      <alignment horizontal="left" vertical="center"/>
    </xf>
    <xf numFmtId="164" fontId="17" fillId="6" borderId="0" xfId="0" applyNumberFormat="1" applyFont="1" applyFill="1" applyBorder="1" applyAlignment="1" applyProtection="1">
      <alignment horizontal="left" vertical="center"/>
    </xf>
    <xf numFmtId="164" fontId="17" fillId="9" borderId="0" xfId="0" applyNumberFormat="1" applyFont="1" applyFill="1" applyBorder="1" applyAlignment="1" applyProtection="1">
      <alignment horizontal="left" vertical="center"/>
    </xf>
    <xf numFmtId="164" fontId="11" fillId="7" borderId="0" xfId="0" applyNumberFormat="1" applyFont="1" applyFill="1" applyBorder="1" applyAlignment="1" applyProtection="1">
      <alignment horizontal="center" vertical="center"/>
    </xf>
    <xf numFmtId="164" fontId="19" fillId="7" borderId="0" xfId="0" applyNumberFormat="1" applyFont="1" applyFill="1" applyBorder="1" applyAlignment="1" applyProtection="1">
      <alignment horizontal="center" vertical="center"/>
      <protection locked="0"/>
    </xf>
    <xf numFmtId="164" fontId="19" fillId="8" borderId="0" xfId="0" applyNumberFormat="1" applyFont="1" applyFill="1" applyBorder="1" applyAlignment="1" applyProtection="1">
      <alignment horizontal="center" vertical="center"/>
    </xf>
    <xf numFmtId="164" fontId="20" fillId="8" borderId="0" xfId="0" applyNumberFormat="1" applyFont="1" applyFill="1" applyBorder="1" applyAlignment="1" applyProtection="1">
      <alignment horizontal="center"/>
    </xf>
    <xf numFmtId="164" fontId="20" fillId="4" borderId="0" xfId="0" applyNumberFormat="1" applyFont="1" applyFill="1" applyBorder="1" applyAlignment="1" applyProtection="1">
      <alignment horizontal="center" vertical="center"/>
      <protection locked="0"/>
    </xf>
    <xf numFmtId="164" fontId="23" fillId="2" borderId="0" xfId="0" applyNumberFormat="1" applyFont="1" applyFill="1" applyBorder="1" applyAlignment="1" applyProtection="1">
      <alignment horizontal="center" vertical="center"/>
    </xf>
    <xf numFmtId="164" fontId="5" fillId="5" borderId="0" xfId="0" applyNumberFormat="1" applyFont="1" applyFill="1" applyBorder="1" applyAlignment="1" applyProtection="1">
      <alignment horizontal="center"/>
    </xf>
    <xf numFmtId="164" fontId="15" fillId="8" borderId="0" xfId="0" applyNumberFormat="1" applyFont="1" applyFill="1" applyBorder="1" applyAlignment="1" applyProtection="1">
      <alignment horizontal="left" vertical="center"/>
    </xf>
    <xf numFmtId="164" fontId="4" fillId="3" borderId="0" xfId="0" applyNumberFormat="1" applyFont="1" applyFill="1" applyBorder="1" applyAlignment="1" applyProtection="1">
      <alignment horizontal="center"/>
    </xf>
    <xf numFmtId="164" fontId="19" fillId="6" borderId="0" xfId="0" applyNumberFormat="1" applyFont="1" applyFill="1" applyBorder="1" applyAlignment="1" applyProtection="1">
      <alignment horizontal="center" vertical="center"/>
      <protection locked="0"/>
    </xf>
    <xf numFmtId="164" fontId="11" fillId="12" borderId="0" xfId="0" applyNumberFormat="1" applyFont="1" applyFill="1" applyBorder="1" applyAlignment="1" applyProtection="1">
      <alignment horizontal="center" vertical="center" textRotation="90"/>
    </xf>
    <xf numFmtId="164" fontId="26" fillId="11" borderId="0" xfId="0" applyNumberFormat="1" applyFont="1" applyFill="1" applyBorder="1" applyAlignment="1" applyProtection="1">
      <alignment horizontal="center" vertical="center"/>
    </xf>
    <xf numFmtId="164" fontId="17" fillId="12" borderId="0" xfId="0" applyNumberFormat="1" applyFont="1" applyFill="1" applyBorder="1" applyAlignment="1" applyProtection="1">
      <alignment vertical="center"/>
    </xf>
    <xf numFmtId="49" fontId="27" fillId="8" borderId="0" xfId="0" applyNumberFormat="1" applyFont="1" applyFill="1" applyBorder="1" applyAlignment="1" applyProtection="1">
      <alignment horizontal="left" vertical="center"/>
    </xf>
    <xf numFmtId="164" fontId="11" fillId="17" borderId="0" xfId="0" applyNumberFormat="1" applyFont="1" applyFill="1" applyBorder="1" applyAlignment="1" applyProtection="1">
      <alignment horizontal="center" vertical="center"/>
    </xf>
    <xf numFmtId="49" fontId="11" fillId="8" borderId="0" xfId="0" applyNumberFormat="1" applyFont="1" applyFill="1" applyBorder="1" applyAlignment="1" applyProtection="1">
      <alignment horizontal="left" vertical="center"/>
    </xf>
    <xf numFmtId="164" fontId="25" fillId="10" borderId="0" xfId="0" applyNumberFormat="1" applyFont="1" applyFill="1" applyBorder="1" applyAlignment="1" applyProtection="1">
      <alignment horizontal="center" vertical="center"/>
    </xf>
    <xf numFmtId="164" fontId="19" fillId="17" borderId="0" xfId="0" applyNumberFormat="1" applyFont="1" applyFill="1" applyBorder="1" applyAlignment="1" applyProtection="1">
      <alignment horizontal="center" vertical="center" wrapText="1"/>
      <protection locked="0"/>
    </xf>
    <xf numFmtId="164" fontId="5" fillId="8" borderId="0" xfId="0" applyNumberFormat="1" applyFont="1" applyFill="1" applyBorder="1" applyAlignment="1" applyProtection="1">
      <alignment horizontal="center" vertical="center" wrapText="1"/>
    </xf>
    <xf numFmtId="164" fontId="11" fillId="8" borderId="0" xfId="0" applyNumberFormat="1" applyFont="1" applyFill="1" applyBorder="1" applyAlignment="1" applyProtection="1">
      <alignment horizontal="center" vertical="center"/>
    </xf>
    <xf numFmtId="164" fontId="20" fillId="18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0" xfId="0" applyNumberFormat="1" applyFont="1" applyFill="1" applyBorder="1" applyAlignment="1" applyProtection="1">
      <alignment horizontal="center" vertical="center" wrapText="1"/>
    </xf>
    <xf numFmtId="164" fontId="15" fillId="17" borderId="0" xfId="0" applyNumberFormat="1" applyFont="1" applyFill="1" applyBorder="1" applyAlignment="1" applyProtection="1">
      <alignment horizontal="center" vertical="center"/>
    </xf>
    <xf numFmtId="164" fontId="11" fillId="16" borderId="0" xfId="0" applyNumberFormat="1" applyFont="1" applyFill="1" applyBorder="1" applyAlignment="1" applyProtection="1">
      <alignment horizontal="center" vertical="center" textRotation="90"/>
    </xf>
    <xf numFmtId="164" fontId="11" fillId="16" borderId="0" xfId="0" applyNumberFormat="1" applyFont="1" applyFill="1" applyBorder="1" applyAlignment="1" applyProtection="1">
      <alignment vertical="center"/>
    </xf>
    <xf numFmtId="164" fontId="19" fillId="8" borderId="0" xfId="0" applyNumberFormat="1" applyFont="1" applyFill="1" applyBorder="1" applyAlignment="1" applyProtection="1">
      <alignment horizontal="center" vertical="center" wrapText="1"/>
    </xf>
  </cellXfs>
  <cellStyles count="1">
    <cellStyle name="Standard" xfId="0" builtinId="0"/>
  </cellStyles>
  <dxfs count="83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333F4F"/>
      <color rgb="FF143C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13605</xdr:colOff>
      <xdr:row>30</xdr:row>
      <xdr:rowOff>1</xdr:rowOff>
    </xdr:from>
    <xdr:to>
      <xdr:col>16</xdr:col>
      <xdr:colOff>448235</xdr:colOff>
      <xdr:row>48</xdr:row>
      <xdr:rowOff>11906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2668" y="7870032"/>
          <a:ext cx="9042848" cy="3417093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2000" b="1">
              <a:solidFill>
                <a:schemeClr val="tx1"/>
              </a:solidFill>
            </a:rPr>
            <a:t>Bestehensnorm Berufsmatura</a:t>
          </a:r>
        </a:p>
        <a:p>
          <a:endParaRPr lang="de-CH" sz="2000" b="1">
            <a:solidFill>
              <a:schemeClr val="tx1"/>
            </a:solidFill>
          </a:endParaRPr>
        </a:p>
        <a:p>
          <a:pPr marL="0" indent="0"/>
          <a:r>
            <a:rPr lang="de-CH" sz="1600">
              <a:solidFill>
                <a:schemeClr val="dk1"/>
              </a:solidFill>
              <a:latin typeface="+mn-lt"/>
              <a:ea typeface="+mn-ea"/>
              <a:cs typeface="+mn-cs"/>
            </a:rPr>
            <a:t>Die Berufsmatura ist bestanden, wenn</a:t>
          </a:r>
        </a:p>
        <a:p>
          <a:pPr marL="0" indent="0"/>
          <a:r>
            <a:rPr lang="de-CH" sz="1600">
              <a:solidFill>
                <a:schemeClr val="dk1"/>
              </a:solidFill>
              <a:latin typeface="+mn-lt"/>
              <a:ea typeface="+mn-ea"/>
              <a:cs typeface="+mn-cs"/>
            </a:rPr>
            <a:t>- die Gesamtnote (Durchschnitt aller Fachnoten) mindestens 4 beträgt; </a:t>
          </a:r>
        </a:p>
        <a:p>
          <a:pPr marL="0" indent="0"/>
          <a:r>
            <a:rPr lang="de-CH" sz="1600">
              <a:solidFill>
                <a:schemeClr val="dk1"/>
              </a:solidFill>
              <a:latin typeface="+mn-lt"/>
              <a:ea typeface="+mn-ea"/>
              <a:cs typeface="+mn-cs"/>
            </a:rPr>
            <a:t>- die Differenz der ungenügenden Noten zur Note 4.0 gesamthaft den Wert 2.0 nicht übersteigt; und </a:t>
          </a:r>
        </a:p>
        <a:p>
          <a:pPr marL="0" indent="0"/>
          <a:r>
            <a:rPr lang="de-CH" sz="1600">
              <a:solidFill>
                <a:schemeClr val="dk1"/>
              </a:solidFill>
              <a:latin typeface="+mn-lt"/>
              <a:ea typeface="+mn-ea"/>
              <a:cs typeface="+mn-cs"/>
            </a:rPr>
            <a:t>- nicht mehr als zwei Noten unter 4.0 erteilt wurden.</a:t>
          </a:r>
        </a:p>
        <a:p>
          <a:pPr marL="0" indent="0"/>
          <a:endParaRPr lang="de-CH" sz="16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de-CH" sz="1600">
              <a:solidFill>
                <a:schemeClr val="dk1"/>
              </a:solidFill>
              <a:latin typeface="+mn-lt"/>
              <a:ea typeface="+mn-ea"/>
              <a:cs typeface="+mn-cs"/>
            </a:rPr>
            <a:t>Das Berufsmaturitätszeugnis erhält nur, wer auch ein</a:t>
          </a:r>
          <a:r>
            <a:rPr lang="de-CH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 EFZ erworben hat.</a:t>
          </a:r>
          <a:endParaRPr lang="de-CH" sz="16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de-CH" sz="1600" baseline="0"/>
        </a:p>
        <a:p>
          <a:r>
            <a:rPr lang="de-CH" sz="1600"/>
            <a:t>Keine Gewähr für die Richtigkeit dieser Angaben. Wird nicht als Grundlage für</a:t>
          </a:r>
          <a:r>
            <a:rPr lang="de-CH" sz="1600" baseline="0"/>
            <a:t> Rekurse anerkannt.</a:t>
          </a:r>
        </a:p>
        <a:p>
          <a:endParaRPr lang="de-CH" sz="1600" baseline="0"/>
        </a:p>
        <a:p>
          <a:r>
            <a:rPr lang="de-CH" sz="1600" baseline="0"/>
            <a:t>März 2023</a:t>
          </a:r>
          <a:endParaRPr lang="de-CH" sz="1600"/>
        </a:p>
      </xdr:txBody>
    </xdr:sp>
    <xdr:clientData/>
  </xdr:twoCellAnchor>
  <xdr:twoCellAnchor>
    <xdr:from>
      <xdr:col>24</xdr:col>
      <xdr:colOff>518121</xdr:colOff>
      <xdr:row>27</xdr:row>
      <xdr:rowOff>19558</xdr:rowOff>
    </xdr:from>
    <xdr:to>
      <xdr:col>28</xdr:col>
      <xdr:colOff>1321208</xdr:colOff>
      <xdr:row>34</xdr:row>
      <xdr:rowOff>63638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784A93CC-97F1-4ED7-81C6-7BA53269919A}"/>
            </a:ext>
          </a:extLst>
        </xdr:cNvPr>
        <xdr:cNvSpPr txBox="1"/>
      </xdr:nvSpPr>
      <xdr:spPr>
        <a:xfrm rot="20582431">
          <a:off x="13948371" y="5508339"/>
          <a:ext cx="3601056" cy="14490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                                        </a:t>
          </a:r>
          <a:r>
            <a:rPr lang="de-CH" sz="1600" b="1">
              <a:solidFill>
                <a:srgbClr val="FF0000"/>
              </a:solidFill>
            </a:rPr>
            <a:t>HINWEIS</a:t>
          </a:r>
          <a:r>
            <a:rPr lang="de-CH" sz="1100"/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</a:p>
        <a:p>
          <a:endParaRPr lang="de-CH" sz="1100"/>
        </a:p>
        <a:p>
          <a:r>
            <a:rPr lang="de-CH" sz="1200"/>
            <a:t>1. Tabellenblatt «Maturitätsfächer» Noten eintragen</a:t>
          </a:r>
          <a:br>
            <a:rPr lang="de-CH" sz="1200"/>
          </a:br>
          <a:br>
            <a:rPr lang="de-CH" sz="1200"/>
          </a:br>
          <a:r>
            <a:rPr lang="de-CH" sz="1200"/>
            <a:t>2. Tabellenblatt «EFZ E-Profil» Noten eintragen (es werden teilweise Noten aus der</a:t>
          </a:r>
          <a:r>
            <a:rPr lang="de-CH" sz="1200" baseline="0"/>
            <a:t> BM übernommen)</a:t>
          </a:r>
          <a:endParaRPr lang="de-CH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13607</xdr:colOff>
      <xdr:row>33</xdr:row>
      <xdr:rowOff>1</xdr:rowOff>
    </xdr:from>
    <xdr:to>
      <xdr:col>9</xdr:col>
      <xdr:colOff>27214</xdr:colOff>
      <xdr:row>58</xdr:row>
      <xdr:rowOff>11205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F3D36DA1-6E89-4A63-869E-7AF0B7A66A4E}"/>
            </a:ext>
          </a:extLst>
        </xdr:cNvPr>
        <xdr:cNvSpPr txBox="1"/>
      </xdr:nvSpPr>
      <xdr:spPr>
        <a:xfrm>
          <a:off x="2680607" y="5905501"/>
          <a:ext cx="9348107" cy="477370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2000" b="1">
              <a:solidFill>
                <a:schemeClr val="tx1"/>
              </a:solidFill>
            </a:rPr>
            <a:t>Bestehensnorm Eidgenössisches Fähigkeitszeugnis</a:t>
          </a:r>
        </a:p>
        <a:p>
          <a:endParaRPr lang="de-CH" sz="1400"/>
        </a:p>
        <a:p>
          <a:r>
            <a:rPr lang="de-CH" sz="1600"/>
            <a:t>Das </a:t>
          </a:r>
          <a:r>
            <a:rPr lang="de-CH" sz="1600" b="1"/>
            <a:t>schulisches </a:t>
          </a:r>
          <a:r>
            <a:rPr lang="de-CH" sz="1600"/>
            <a:t>Qualifikationsverfahren gilt als bestanden, wenn</a:t>
          </a:r>
        </a:p>
        <a:p>
          <a:r>
            <a:rPr lang="de-CH" sz="1600"/>
            <a:t>- die Gesamtnote (Durchschnitt aller Fachnoten) mindestens 4.0 beträgt</a:t>
          </a:r>
        </a:p>
        <a:p>
          <a:r>
            <a:rPr lang="de-CH" sz="1600"/>
            <a:t>- höchstens 2 Fachnoten ungenügend sind</a:t>
          </a:r>
        </a:p>
        <a:p>
          <a:r>
            <a:rPr lang="de-CH" sz="1600"/>
            <a:t>- die Differenz</a:t>
          </a:r>
          <a:r>
            <a:rPr lang="de-CH" sz="1600" baseline="0"/>
            <a:t> der ungenügenden Fachnoten zur Note 4.0 gesamthaft den Wert 2.0 nicht übersteigt</a:t>
          </a:r>
        </a:p>
        <a:p>
          <a:endParaRPr lang="de-CH" sz="1600"/>
        </a:p>
        <a:p>
          <a:r>
            <a:rPr lang="de-CH" sz="1600"/>
            <a:t>Das </a:t>
          </a:r>
          <a:r>
            <a:rPr lang="de-CH" sz="1600" b="1"/>
            <a:t>betriebliche</a:t>
          </a:r>
          <a:r>
            <a:rPr lang="de-CH" sz="1600"/>
            <a:t> Qualifikationsverfahren</a:t>
          </a:r>
          <a:r>
            <a:rPr lang="de-CH" sz="1600" baseline="0"/>
            <a:t> gilt als bestanden, wenn</a:t>
          </a:r>
        </a:p>
        <a:p>
          <a:r>
            <a:rPr lang="de-CH" sz="1600" baseline="0"/>
            <a:t>- die Gsamtnote (Durchschnitt aller Fachnoten) mindestens 4.0 beträgt</a:t>
          </a:r>
        </a:p>
        <a:p>
          <a:r>
            <a:rPr lang="de-CH" sz="1600" baseline="0"/>
            <a:t>- höchstens 1 Fachnote ungenügend ist</a:t>
          </a:r>
        </a:p>
        <a:p>
          <a:r>
            <a:rPr lang="de-CH" sz="1600" baseline="0"/>
            <a:t>- keine Fachnote unter 3.0 liegt</a:t>
          </a:r>
        </a:p>
        <a:p>
          <a:endParaRPr lang="de-CH" sz="1600" baseline="0"/>
        </a:p>
        <a:p>
          <a:r>
            <a:rPr lang="de-CH" sz="1600" baseline="0"/>
            <a:t>Das </a:t>
          </a:r>
          <a:r>
            <a:rPr lang="de-CH" sz="1600" b="1" baseline="0"/>
            <a:t>gesamte</a:t>
          </a:r>
          <a:r>
            <a:rPr lang="de-CH" sz="1600" baseline="0"/>
            <a:t> Qualifikationsverfahren gilt als bestanden, wenn die Kandidatin/der Kandidat den schulischen und den betrieblichen Teil des Qualifikationsverfahrens bestanden hat.</a:t>
          </a:r>
        </a:p>
        <a:p>
          <a:endParaRPr lang="de-CH" sz="1600" baseline="0"/>
        </a:p>
        <a:p>
          <a:r>
            <a:rPr lang="de-CH" sz="1600"/>
            <a:t>Keine Gewähr für die Richtigkeit dieser Angaben. Wird nicht als Grundlage für</a:t>
          </a:r>
          <a:r>
            <a:rPr lang="de-CH" sz="1600" baseline="0"/>
            <a:t> Rekurse anerkannt.</a:t>
          </a:r>
        </a:p>
        <a:p>
          <a:endParaRPr lang="de-CH" sz="1600" baseline="0"/>
        </a:p>
        <a:p>
          <a:r>
            <a:rPr lang="de-CH" sz="1600" baseline="0"/>
            <a:t>März 2023</a:t>
          </a:r>
          <a:endParaRPr lang="de-CH" sz="1600"/>
        </a:p>
      </xdr:txBody>
    </xdr:sp>
    <xdr:clientData/>
  </xdr:twoCellAnchor>
  <xdr:twoCellAnchor>
    <xdr:from>
      <xdr:col>8</xdr:col>
      <xdr:colOff>761992</xdr:colOff>
      <xdr:row>33</xdr:row>
      <xdr:rowOff>119062</xdr:rowOff>
    </xdr:from>
    <xdr:to>
      <xdr:col>17</xdr:col>
      <xdr:colOff>719736</xdr:colOff>
      <xdr:row>41</xdr:row>
      <xdr:rowOff>67893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89BB69F9-3892-45D8-91E1-12305AA46DC1}"/>
            </a:ext>
          </a:extLst>
        </xdr:cNvPr>
        <xdr:cNvSpPr txBox="1"/>
      </xdr:nvSpPr>
      <xdr:spPr>
        <a:xfrm rot="799300">
          <a:off x="9691680" y="7286625"/>
          <a:ext cx="3601056" cy="14490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                                        </a:t>
          </a:r>
          <a:r>
            <a:rPr lang="de-CH" sz="1600" b="1">
              <a:solidFill>
                <a:srgbClr val="FF0000"/>
              </a:solidFill>
            </a:rPr>
            <a:t>HINWEIS</a:t>
          </a:r>
          <a:r>
            <a:rPr lang="de-CH" sz="1100"/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</a:p>
        <a:p>
          <a:endParaRPr lang="de-CH" sz="1100"/>
        </a:p>
        <a:p>
          <a:r>
            <a:rPr lang="de-CH" sz="1200"/>
            <a:t>1. Tabellenblatt «Maturitätsfächer» Noten eintragen</a:t>
          </a:r>
          <a:br>
            <a:rPr lang="de-CH" sz="1200"/>
          </a:br>
          <a:br>
            <a:rPr lang="de-CH" sz="1200"/>
          </a:br>
          <a:r>
            <a:rPr lang="de-CH" sz="1200"/>
            <a:t>2. Tabellenblatt «EFZ E-Profil» Noten eintragen (es werden teilweise Noten aus der</a:t>
          </a:r>
          <a:r>
            <a:rPr lang="de-CH" sz="1200" baseline="0"/>
            <a:t> BM übernommen)</a:t>
          </a:r>
          <a:endParaRPr lang="de-CH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59"/>
  <sheetViews>
    <sheetView zoomScale="80" zoomScaleNormal="80" workbookViewId="0">
      <selection activeCell="O18" sqref="O18"/>
    </sheetView>
  </sheetViews>
  <sheetFormatPr baseColWidth="10" defaultColWidth="20" defaultRowHeight="15" x14ac:dyDescent="0.25"/>
  <cols>
    <col min="1" max="1" width="1.7109375" style="3" customWidth="1"/>
    <col min="2" max="2" width="22" style="3" customWidth="1"/>
    <col min="3" max="3" width="1.28515625" style="5" customWidth="1"/>
    <col min="4" max="4" width="35.85546875" style="3" customWidth="1"/>
    <col min="5" max="5" width="1.28515625" style="3" customWidth="1"/>
    <col min="6" max="6" width="11.85546875" style="3" customWidth="1"/>
    <col min="7" max="7" width="1.140625" style="5" customWidth="1"/>
    <col min="8" max="8" width="11.85546875" style="3" customWidth="1"/>
    <col min="9" max="9" width="1.140625" style="3" customWidth="1"/>
    <col min="10" max="10" width="11.85546875" style="3" customWidth="1"/>
    <col min="11" max="11" width="1.140625" style="5" customWidth="1"/>
    <col min="12" max="12" width="5.7109375" style="3" customWidth="1"/>
    <col min="13" max="13" width="6.42578125" style="3" customWidth="1"/>
    <col min="14" max="14" width="1.140625" style="5" customWidth="1"/>
    <col min="15" max="15" width="11.85546875" style="3" customWidth="1"/>
    <col min="16" max="16" width="1.140625" style="5" customWidth="1"/>
    <col min="17" max="17" width="11.85546875" style="5" customWidth="1"/>
    <col min="18" max="18" width="1.140625" style="5" customWidth="1"/>
    <col min="19" max="19" width="20.28515625" style="10" customWidth="1"/>
    <col min="20" max="20" width="1.140625" style="6" customWidth="1"/>
    <col min="21" max="21" width="16.7109375" style="4" customWidth="1"/>
    <col min="22" max="22" width="2.5703125" style="6" customWidth="1"/>
    <col min="23" max="23" width="11.7109375" style="4" customWidth="1"/>
    <col min="24" max="24" width="9.28515625" style="4" customWidth="1"/>
    <col min="25" max="25" width="36.5703125" style="4" bestFit="1" customWidth="1"/>
    <col min="26" max="27" width="1.7109375" style="4" customWidth="1"/>
    <col min="28" max="28" width="1.7109375" style="3" customWidth="1"/>
    <col min="29" max="16384" width="20" style="3"/>
  </cols>
  <sheetData>
    <row r="1" spans="1:33" s="1" customFormat="1" ht="43.5" customHeight="1" x14ac:dyDescent="0.25">
      <c r="A1" s="25"/>
      <c r="B1" s="21" t="s">
        <v>60</v>
      </c>
      <c r="C1" s="2"/>
      <c r="D1" s="2"/>
      <c r="E1" s="2"/>
      <c r="F1" s="2"/>
      <c r="G1" s="2"/>
      <c r="H1" s="2"/>
      <c r="I1" s="78"/>
      <c r="J1" s="78"/>
      <c r="K1" s="78"/>
      <c r="L1" s="78"/>
      <c r="M1" s="78"/>
      <c r="N1" s="78"/>
      <c r="O1" s="78"/>
      <c r="P1" s="78"/>
      <c r="Q1" s="78"/>
      <c r="R1" s="46"/>
      <c r="S1" s="23" t="s">
        <v>0</v>
      </c>
      <c r="T1" s="42"/>
      <c r="U1" s="20" t="s">
        <v>1</v>
      </c>
      <c r="V1" s="42"/>
      <c r="W1" s="20" t="s">
        <v>2</v>
      </c>
      <c r="X1" s="122" t="s">
        <v>49</v>
      </c>
      <c r="Y1" s="21" t="s">
        <v>25</v>
      </c>
      <c r="Z1" s="51"/>
      <c r="AA1" s="42"/>
      <c r="AB1" s="27"/>
      <c r="AC1" s="25"/>
      <c r="AD1" s="25"/>
      <c r="AE1" s="25"/>
      <c r="AF1" s="25"/>
      <c r="AG1" s="25"/>
    </row>
    <row r="2" spans="1:33" s="8" customFormat="1" ht="23.25" customHeight="1" x14ac:dyDescent="0.35">
      <c r="A2" s="28"/>
      <c r="B2" s="38"/>
      <c r="C2" s="35"/>
      <c r="D2" s="35"/>
      <c r="E2" s="28"/>
      <c r="F2" s="138" t="s">
        <v>3</v>
      </c>
      <c r="G2" s="138"/>
      <c r="H2" s="138"/>
      <c r="I2" s="45"/>
      <c r="J2" s="138" t="s">
        <v>4</v>
      </c>
      <c r="K2" s="138"/>
      <c r="L2" s="138"/>
      <c r="M2" s="138"/>
      <c r="N2" s="35"/>
      <c r="O2" s="138" t="s">
        <v>5</v>
      </c>
      <c r="P2" s="138"/>
      <c r="Q2" s="138"/>
      <c r="R2" s="45"/>
      <c r="S2" s="46"/>
      <c r="T2" s="35"/>
      <c r="U2" s="35"/>
      <c r="V2" s="35"/>
      <c r="W2" s="31"/>
      <c r="X2" s="32"/>
      <c r="Y2" s="135">
        <f>ROUND(AVERAGE(W4,W6,W8,W10,W12,W14,W16,W18,W20),1)</f>
        <v>0</v>
      </c>
      <c r="Z2" s="52"/>
      <c r="AA2" s="32"/>
      <c r="AB2" s="27"/>
      <c r="AC2" s="27"/>
      <c r="AD2" s="27"/>
      <c r="AE2" s="27"/>
      <c r="AF2" s="27"/>
      <c r="AG2" s="27"/>
    </row>
    <row r="3" spans="1:33" s="7" customFormat="1" ht="21" customHeight="1" x14ac:dyDescent="0.35">
      <c r="A3" s="26"/>
      <c r="B3" s="39"/>
      <c r="C3" s="33"/>
      <c r="D3" s="33"/>
      <c r="E3" s="34"/>
      <c r="F3" s="19" t="s">
        <v>6</v>
      </c>
      <c r="G3" s="52"/>
      <c r="H3" s="19" t="s">
        <v>7</v>
      </c>
      <c r="I3" s="52"/>
      <c r="J3" s="19" t="s">
        <v>8</v>
      </c>
      <c r="K3" s="52"/>
      <c r="L3" s="136" t="s">
        <v>9</v>
      </c>
      <c r="M3" s="136"/>
      <c r="N3" s="52"/>
      <c r="O3" s="19" t="s">
        <v>10</v>
      </c>
      <c r="P3" s="52"/>
      <c r="Q3" s="19" t="s">
        <v>11</v>
      </c>
      <c r="R3" s="47"/>
      <c r="S3" s="48"/>
      <c r="T3" s="44"/>
      <c r="U3" s="44"/>
      <c r="V3" s="44"/>
      <c r="W3" s="31"/>
      <c r="X3" s="32"/>
      <c r="Y3" s="135"/>
      <c r="Z3" s="52"/>
      <c r="AA3" s="32"/>
      <c r="AB3" s="27"/>
      <c r="AC3" s="27"/>
      <c r="AD3" s="27"/>
      <c r="AE3" s="27"/>
      <c r="AF3" s="27"/>
      <c r="AG3" s="27"/>
    </row>
    <row r="4" spans="1:33" s="8" customFormat="1" ht="23.1" customHeight="1" x14ac:dyDescent="0.3">
      <c r="A4" s="27"/>
      <c r="B4" s="127" t="s">
        <v>22</v>
      </c>
      <c r="C4" s="27"/>
      <c r="D4" s="11" t="s">
        <v>13</v>
      </c>
      <c r="E4" s="27"/>
      <c r="F4" s="17">
        <v>0</v>
      </c>
      <c r="G4" s="53"/>
      <c r="H4" s="17">
        <v>0</v>
      </c>
      <c r="I4" s="53"/>
      <c r="J4" s="17">
        <v>0</v>
      </c>
      <c r="K4" s="53"/>
      <c r="L4" s="134">
        <v>0</v>
      </c>
      <c r="M4" s="134"/>
      <c r="N4" s="62"/>
      <c r="O4" s="17">
        <v>0</v>
      </c>
      <c r="P4" s="63"/>
      <c r="Q4" s="17">
        <v>0</v>
      </c>
      <c r="R4" s="58"/>
      <c r="S4" s="12">
        <f>ROUND(AVERAGE(F4,H4,J4,L4,O4,Q4)*2,0)/2</f>
        <v>0</v>
      </c>
      <c r="T4" s="43"/>
      <c r="U4" s="13">
        <v>0</v>
      </c>
      <c r="V4" s="43"/>
      <c r="W4" s="12">
        <f>ROUND(AVERAGE(S4,U4)*2,0)/2</f>
        <v>0</v>
      </c>
      <c r="X4" s="88" t="s">
        <v>50</v>
      </c>
      <c r="Y4" s="135"/>
      <c r="Z4" s="52"/>
      <c r="AA4" s="32"/>
      <c r="AB4" s="27"/>
      <c r="AC4" s="27"/>
      <c r="AD4" s="27"/>
      <c r="AE4" s="27"/>
      <c r="AF4" s="27"/>
      <c r="AG4" s="27"/>
    </row>
    <row r="5" spans="1:33" s="7" customFormat="1" ht="7.5" customHeight="1" x14ac:dyDescent="0.3">
      <c r="A5" s="27"/>
      <c r="B5" s="127"/>
      <c r="C5" s="27"/>
      <c r="D5" s="27"/>
      <c r="E5" s="27"/>
      <c r="F5" s="63"/>
      <c r="G5" s="53"/>
      <c r="H5" s="63"/>
      <c r="I5" s="53"/>
      <c r="J5" s="63"/>
      <c r="K5" s="53"/>
      <c r="L5" s="63"/>
      <c r="M5" s="63"/>
      <c r="N5" s="62"/>
      <c r="O5" s="63"/>
      <c r="P5" s="63"/>
      <c r="Q5" s="63"/>
      <c r="R5" s="58"/>
      <c r="S5" s="30"/>
      <c r="T5" s="43"/>
      <c r="U5" s="30"/>
      <c r="V5" s="43"/>
      <c r="W5" s="30"/>
      <c r="X5" s="32"/>
      <c r="Y5" s="135"/>
      <c r="Z5" s="52"/>
      <c r="AA5" s="32"/>
      <c r="AB5" s="27"/>
      <c r="AC5" s="27"/>
      <c r="AD5" s="27"/>
      <c r="AE5" s="27"/>
      <c r="AF5" s="27"/>
      <c r="AG5" s="27"/>
    </row>
    <row r="6" spans="1:33" s="9" customFormat="1" ht="23.1" customHeight="1" x14ac:dyDescent="0.35">
      <c r="A6" s="27"/>
      <c r="B6" s="127"/>
      <c r="C6" s="27"/>
      <c r="D6" s="11" t="s">
        <v>14</v>
      </c>
      <c r="E6" s="27"/>
      <c r="F6" s="24">
        <v>0</v>
      </c>
      <c r="G6" s="53"/>
      <c r="H6" s="24">
        <v>0</v>
      </c>
      <c r="I6" s="53"/>
      <c r="J6" s="24">
        <v>0</v>
      </c>
      <c r="K6" s="53"/>
      <c r="L6" s="134">
        <v>0</v>
      </c>
      <c r="M6" s="134"/>
      <c r="N6" s="62"/>
      <c r="O6" s="24">
        <v>0</v>
      </c>
      <c r="P6" s="65"/>
      <c r="Q6" s="24">
        <v>0</v>
      </c>
      <c r="R6" s="58"/>
      <c r="S6" s="12">
        <f>ROUND(AVERAGE(F6,H6,J6,L6,O6,Q6)*2,0)/2</f>
        <v>0</v>
      </c>
      <c r="T6" s="43"/>
      <c r="U6" s="13">
        <v>0</v>
      </c>
      <c r="V6" s="43"/>
      <c r="W6" s="12">
        <f>ROUND(AVERAGE(S6,U6)*2,0)/2</f>
        <v>0</v>
      </c>
      <c r="X6" s="88" t="s">
        <v>50</v>
      </c>
      <c r="Y6" s="135"/>
      <c r="Z6" s="66"/>
      <c r="AA6" s="28"/>
      <c r="AB6" s="28"/>
      <c r="AC6" s="28"/>
      <c r="AD6" s="28"/>
      <c r="AE6" s="28"/>
      <c r="AF6" s="28"/>
      <c r="AG6" s="28"/>
    </row>
    <row r="7" spans="1:33" ht="7.5" customHeight="1" x14ac:dyDescent="0.3">
      <c r="A7" s="27"/>
      <c r="B7" s="127"/>
      <c r="C7" s="27"/>
      <c r="D7" s="27"/>
      <c r="E7" s="27"/>
      <c r="F7" s="63"/>
      <c r="G7" s="53"/>
      <c r="H7" s="63"/>
      <c r="I7" s="53"/>
      <c r="J7" s="63"/>
      <c r="K7" s="53"/>
      <c r="L7" s="63"/>
      <c r="M7" s="63"/>
      <c r="N7" s="62"/>
      <c r="O7" s="63"/>
      <c r="P7" s="63"/>
      <c r="Q7" s="63"/>
      <c r="R7" s="58"/>
      <c r="S7" s="30"/>
      <c r="T7" s="43"/>
      <c r="U7" s="30"/>
      <c r="V7" s="43"/>
      <c r="W7" s="30"/>
      <c r="X7" s="34"/>
      <c r="Y7" s="135"/>
      <c r="Z7" s="67"/>
      <c r="AA7" s="34"/>
      <c r="AB7" s="26"/>
      <c r="AC7" s="26"/>
      <c r="AD7" s="26"/>
      <c r="AE7" s="26"/>
      <c r="AF7" s="26"/>
      <c r="AG7" s="26"/>
    </row>
    <row r="8" spans="1:33" s="8" customFormat="1" ht="23.1" customHeight="1" x14ac:dyDescent="0.3">
      <c r="A8" s="27"/>
      <c r="B8" s="127"/>
      <c r="C8" s="36"/>
      <c r="D8" s="11" t="s">
        <v>15</v>
      </c>
      <c r="E8" s="49"/>
      <c r="F8" s="24">
        <v>0</v>
      </c>
      <c r="G8" s="53"/>
      <c r="H8" s="24">
        <v>0</v>
      </c>
      <c r="I8" s="53"/>
      <c r="J8" s="24">
        <v>0</v>
      </c>
      <c r="K8" s="53"/>
      <c r="L8" s="134">
        <v>0</v>
      </c>
      <c r="M8" s="134"/>
      <c r="N8" s="62"/>
      <c r="O8" s="24">
        <v>0</v>
      </c>
      <c r="P8" s="65"/>
      <c r="Q8" s="24">
        <v>0</v>
      </c>
      <c r="R8" s="40"/>
      <c r="S8" s="12">
        <f>ROUND(AVERAGE(F8,H8,J8,L8,O8,Q8)*2,0)/2</f>
        <v>0</v>
      </c>
      <c r="T8" s="71"/>
      <c r="U8" s="13">
        <v>0</v>
      </c>
      <c r="V8" s="43"/>
      <c r="W8" s="12">
        <f>ROUND(AVERAGE(S8,U8)*2,0)/2</f>
        <v>0</v>
      </c>
      <c r="X8" s="88" t="s">
        <v>50</v>
      </c>
      <c r="Y8" s="135"/>
      <c r="Z8" s="52"/>
      <c r="AA8" s="32"/>
      <c r="AB8" s="27"/>
      <c r="AC8" s="27"/>
      <c r="AD8" s="27"/>
      <c r="AE8" s="27"/>
      <c r="AF8" s="27"/>
      <c r="AG8" s="27"/>
    </row>
    <row r="9" spans="1:33" s="8" customFormat="1" ht="7.5" customHeight="1" x14ac:dyDescent="0.3">
      <c r="A9" s="27"/>
      <c r="B9" s="127"/>
      <c r="C9" s="36"/>
      <c r="D9" s="37"/>
      <c r="E9" s="49"/>
      <c r="F9" s="60"/>
      <c r="G9" s="29"/>
      <c r="H9" s="60"/>
      <c r="I9" s="29"/>
      <c r="J9" s="60"/>
      <c r="K9" s="29"/>
      <c r="L9" s="60"/>
      <c r="M9" s="60"/>
      <c r="N9" s="57"/>
      <c r="O9" s="40"/>
      <c r="P9" s="40"/>
      <c r="Q9" s="40"/>
      <c r="R9" s="58"/>
      <c r="S9" s="41"/>
      <c r="T9" s="43"/>
      <c r="U9" s="41"/>
      <c r="V9" s="43"/>
      <c r="W9" s="41"/>
      <c r="X9" s="32"/>
      <c r="Y9" s="135"/>
      <c r="Z9" s="52"/>
      <c r="AA9" s="32"/>
      <c r="AB9" s="27"/>
      <c r="AC9" s="27"/>
      <c r="AD9" s="27"/>
      <c r="AE9" s="27"/>
      <c r="AF9" s="27"/>
      <c r="AG9" s="27"/>
    </row>
    <row r="10" spans="1:33" s="8" customFormat="1" ht="23.1" customHeight="1" x14ac:dyDescent="0.3">
      <c r="A10" s="27"/>
      <c r="B10" s="127"/>
      <c r="C10" s="36"/>
      <c r="D10" s="11" t="s">
        <v>17</v>
      </c>
      <c r="E10" s="49"/>
      <c r="F10" s="24">
        <v>0</v>
      </c>
      <c r="G10" s="29"/>
      <c r="H10" s="24">
        <v>0</v>
      </c>
      <c r="I10" s="29"/>
      <c r="J10" s="24">
        <v>0</v>
      </c>
      <c r="K10" s="29"/>
      <c r="L10" s="134">
        <v>0</v>
      </c>
      <c r="M10" s="134"/>
      <c r="N10" s="57"/>
      <c r="O10" s="40"/>
      <c r="P10" s="40"/>
      <c r="Q10" s="40"/>
      <c r="R10" s="58"/>
      <c r="S10" s="12">
        <f>ROUND(AVERAGE(F10,H10,J10,L10)*2,0)/2</f>
        <v>0</v>
      </c>
      <c r="T10" s="71"/>
      <c r="U10" s="13">
        <v>0</v>
      </c>
      <c r="V10" s="43"/>
      <c r="W10" s="12">
        <f>ROUND(AVERAGE(S10,U10)*2,0)/2</f>
        <v>0</v>
      </c>
      <c r="X10" s="88" t="s">
        <v>50</v>
      </c>
      <c r="Y10" s="135"/>
      <c r="Z10" s="52"/>
      <c r="AA10" s="32"/>
      <c r="AB10" s="27"/>
      <c r="AC10" s="27"/>
      <c r="AD10" s="27"/>
      <c r="AE10" s="27"/>
      <c r="AF10" s="27"/>
      <c r="AG10" s="27"/>
    </row>
    <row r="11" spans="1:33" s="8" customFormat="1" ht="7.5" customHeight="1" x14ac:dyDescent="0.3">
      <c r="A11" s="27"/>
      <c r="B11" s="36"/>
      <c r="C11" s="36"/>
      <c r="D11" s="36"/>
      <c r="E11" s="49"/>
      <c r="F11" s="40"/>
      <c r="G11" s="29"/>
      <c r="H11" s="40"/>
      <c r="I11" s="29"/>
      <c r="J11" s="40"/>
      <c r="K11" s="29"/>
      <c r="L11" s="40"/>
      <c r="M11" s="40"/>
      <c r="N11" s="57"/>
      <c r="O11" s="40"/>
      <c r="P11" s="40"/>
      <c r="Q11" s="40"/>
      <c r="R11" s="58"/>
      <c r="S11" s="30"/>
      <c r="T11" s="43"/>
      <c r="U11" s="30"/>
      <c r="V11" s="43"/>
      <c r="W11" s="30"/>
      <c r="X11" s="32"/>
      <c r="Y11" s="135"/>
      <c r="Z11" s="52"/>
      <c r="AA11" s="32"/>
      <c r="AB11" s="27"/>
      <c r="AC11" s="27"/>
      <c r="AD11" s="27"/>
      <c r="AE11" s="27"/>
      <c r="AF11" s="27"/>
      <c r="AG11" s="27"/>
    </row>
    <row r="12" spans="1:33" s="8" customFormat="1" ht="23.1" customHeight="1" x14ac:dyDescent="0.3">
      <c r="A12" s="27"/>
      <c r="B12" s="128" t="s">
        <v>23</v>
      </c>
      <c r="C12" s="37"/>
      <c r="D12" s="16" t="s">
        <v>16</v>
      </c>
      <c r="E12" s="50"/>
      <c r="F12" s="18">
        <v>0</v>
      </c>
      <c r="G12" s="54"/>
      <c r="H12" s="18">
        <v>0</v>
      </c>
      <c r="I12" s="54"/>
      <c r="J12" s="18">
        <v>0</v>
      </c>
      <c r="K12" s="29"/>
      <c r="L12" s="139">
        <v>0</v>
      </c>
      <c r="M12" s="139"/>
      <c r="N12" s="57"/>
      <c r="O12" s="22">
        <v>0</v>
      </c>
      <c r="P12" s="40"/>
      <c r="Q12" s="22">
        <v>0</v>
      </c>
      <c r="R12" s="54"/>
      <c r="S12" s="14">
        <f>ROUND(AVERAGE(F12,H12,J12,L12,O12,Q12)*2,0)/2</f>
        <v>0</v>
      </c>
      <c r="T12" s="43"/>
      <c r="U12" s="15">
        <v>0</v>
      </c>
      <c r="V12" s="43"/>
      <c r="W12" s="14">
        <f>ROUND(AVERAGE(S12,U12)*2,0)/2</f>
        <v>0</v>
      </c>
      <c r="X12" s="88" t="s">
        <v>50</v>
      </c>
      <c r="Y12" s="135"/>
      <c r="Z12" s="52"/>
      <c r="AA12" s="32"/>
      <c r="AB12" s="27"/>
      <c r="AC12" s="27"/>
      <c r="AD12" s="27"/>
      <c r="AE12" s="27"/>
      <c r="AF12" s="27"/>
      <c r="AG12" s="27"/>
    </row>
    <row r="13" spans="1:33" s="8" customFormat="1" ht="7.5" customHeight="1" x14ac:dyDescent="0.3">
      <c r="A13" s="27"/>
      <c r="B13" s="128"/>
      <c r="C13" s="36"/>
      <c r="D13" s="36"/>
      <c r="E13" s="49"/>
      <c r="F13" s="40"/>
      <c r="G13" s="29"/>
      <c r="H13" s="40"/>
      <c r="I13" s="29"/>
      <c r="J13" s="40"/>
      <c r="K13" s="29"/>
      <c r="L13" s="40"/>
      <c r="M13" s="40"/>
      <c r="N13" s="57"/>
      <c r="O13" s="40"/>
      <c r="P13" s="40"/>
      <c r="Q13" s="40"/>
      <c r="R13" s="58"/>
      <c r="S13" s="30"/>
      <c r="T13" s="43"/>
      <c r="U13" s="30"/>
      <c r="V13" s="43"/>
      <c r="W13" s="30"/>
      <c r="X13" s="32"/>
      <c r="Y13" s="135"/>
      <c r="Z13" s="52"/>
      <c r="AA13" s="32"/>
      <c r="AB13" s="27"/>
      <c r="AC13" s="27"/>
      <c r="AD13" s="27"/>
      <c r="AE13" s="27"/>
      <c r="AF13" s="27"/>
      <c r="AG13" s="27"/>
    </row>
    <row r="14" spans="1:33" s="8" customFormat="1" ht="23.1" customHeight="1" x14ac:dyDescent="0.3">
      <c r="A14" s="27"/>
      <c r="B14" s="128"/>
      <c r="C14" s="37"/>
      <c r="D14" s="16" t="s">
        <v>19</v>
      </c>
      <c r="E14" s="37"/>
      <c r="F14" s="22">
        <v>0</v>
      </c>
      <c r="G14" s="54"/>
      <c r="H14" s="22">
        <v>0</v>
      </c>
      <c r="I14" s="54"/>
      <c r="J14" s="22">
        <v>0</v>
      </c>
      <c r="K14" s="29"/>
      <c r="L14" s="139">
        <v>0</v>
      </c>
      <c r="M14" s="139"/>
      <c r="N14" s="57"/>
      <c r="O14" s="22">
        <v>0</v>
      </c>
      <c r="P14" s="54"/>
      <c r="Q14" s="22">
        <v>0</v>
      </c>
      <c r="R14" s="61"/>
      <c r="S14" s="14">
        <f>ROUND(AVERAGE(F14,H14,J14,L14,O14,Q14)*2,0)/2</f>
        <v>0</v>
      </c>
      <c r="T14" s="41"/>
      <c r="U14" s="15">
        <v>0</v>
      </c>
      <c r="V14" s="41"/>
      <c r="W14" s="14">
        <f>ROUND(AVERAGE(S14,U14)*2,0)/2</f>
        <v>0</v>
      </c>
      <c r="X14" s="88" t="s">
        <v>50</v>
      </c>
      <c r="Y14" s="135"/>
      <c r="Z14" s="52"/>
      <c r="AA14" s="32"/>
      <c r="AB14" s="27"/>
      <c r="AC14" s="27"/>
      <c r="AD14" s="27"/>
      <c r="AE14" s="27"/>
      <c r="AF14" s="27"/>
      <c r="AG14" s="27"/>
    </row>
    <row r="15" spans="1:33" s="8" customFormat="1" ht="7.5" customHeight="1" x14ac:dyDescent="0.25">
      <c r="A15" s="27"/>
      <c r="B15" s="37"/>
      <c r="C15" s="37"/>
      <c r="D15" s="37"/>
      <c r="E15" s="50"/>
      <c r="F15" s="60"/>
      <c r="G15" s="54"/>
      <c r="H15" s="60"/>
      <c r="I15" s="54"/>
      <c r="J15" s="59"/>
      <c r="K15" s="54"/>
      <c r="L15" s="59"/>
      <c r="M15" s="59"/>
      <c r="N15" s="54"/>
      <c r="O15" s="59"/>
      <c r="P15" s="59"/>
      <c r="Q15" s="59"/>
      <c r="R15" s="61"/>
      <c r="S15" s="30"/>
      <c r="T15" s="30"/>
      <c r="U15" s="30"/>
      <c r="V15" s="30"/>
      <c r="W15" s="30"/>
      <c r="X15" s="32"/>
      <c r="Y15" s="135"/>
      <c r="Z15" s="52"/>
      <c r="AA15" s="32"/>
      <c r="AB15" s="27"/>
      <c r="AC15" s="27"/>
      <c r="AD15" s="27"/>
      <c r="AE15" s="27"/>
      <c r="AF15" s="27"/>
      <c r="AG15" s="27"/>
    </row>
    <row r="16" spans="1:33" s="8" customFormat="1" ht="23.1" customHeight="1" x14ac:dyDescent="0.25">
      <c r="A16" s="27"/>
      <c r="B16" s="128" t="s">
        <v>24</v>
      </c>
      <c r="C16" s="37"/>
      <c r="D16" s="16" t="s">
        <v>20</v>
      </c>
      <c r="E16" s="37"/>
      <c r="F16" s="60"/>
      <c r="G16" s="54"/>
      <c r="H16" s="60"/>
      <c r="I16" s="54"/>
      <c r="J16" s="22">
        <v>0</v>
      </c>
      <c r="K16" s="54"/>
      <c r="L16" s="139">
        <v>0</v>
      </c>
      <c r="M16" s="139"/>
      <c r="N16" s="54"/>
      <c r="O16" s="22">
        <v>0</v>
      </c>
      <c r="P16" s="60"/>
      <c r="Q16" s="22">
        <v>0</v>
      </c>
      <c r="R16" s="61"/>
      <c r="S16" s="14">
        <f>ROUND(AVERAGE(J16,L16,O16,Q16)*2,0)/2</f>
        <v>0</v>
      </c>
      <c r="T16" s="41"/>
      <c r="U16" s="41"/>
      <c r="V16" s="41"/>
      <c r="W16" s="14">
        <f>S16</f>
        <v>0</v>
      </c>
      <c r="X16" s="88" t="s">
        <v>50</v>
      </c>
      <c r="Y16" s="135"/>
      <c r="Z16" s="52"/>
      <c r="AA16" s="32"/>
      <c r="AB16" s="27"/>
      <c r="AC16" s="27"/>
      <c r="AD16" s="27"/>
      <c r="AE16" s="27"/>
      <c r="AF16" s="27"/>
      <c r="AG16" s="27"/>
    </row>
    <row r="17" spans="1:33" s="8" customFormat="1" ht="7.5" customHeight="1" x14ac:dyDescent="0.25">
      <c r="A17" s="27"/>
      <c r="B17" s="128"/>
      <c r="C17" s="37"/>
      <c r="D17" s="37"/>
      <c r="E17" s="50"/>
      <c r="F17" s="60"/>
      <c r="G17" s="54"/>
      <c r="H17" s="60"/>
      <c r="I17" s="54"/>
      <c r="J17" s="60"/>
      <c r="K17" s="54"/>
      <c r="L17" s="60"/>
      <c r="M17" s="60"/>
      <c r="N17" s="54"/>
      <c r="O17" s="60"/>
      <c r="P17" s="60"/>
      <c r="Q17" s="60"/>
      <c r="R17" s="61"/>
      <c r="S17" s="41"/>
      <c r="T17" s="41"/>
      <c r="U17" s="41"/>
      <c r="V17" s="41"/>
      <c r="W17" s="41"/>
      <c r="X17" s="32"/>
      <c r="Y17" s="135"/>
      <c r="Z17" s="52"/>
      <c r="AA17" s="32"/>
      <c r="AB17" s="27"/>
      <c r="AC17" s="27"/>
      <c r="AD17" s="27"/>
      <c r="AE17" s="27"/>
      <c r="AF17" s="27"/>
      <c r="AG17" s="27"/>
    </row>
    <row r="18" spans="1:33" s="8" customFormat="1" ht="23.1" customHeight="1" x14ac:dyDescent="0.25">
      <c r="A18" s="27"/>
      <c r="B18" s="128"/>
      <c r="C18" s="37"/>
      <c r="D18" s="16" t="s">
        <v>21</v>
      </c>
      <c r="E18" s="37"/>
      <c r="F18" s="60"/>
      <c r="G18" s="54"/>
      <c r="H18" s="60"/>
      <c r="I18" s="54"/>
      <c r="J18" s="60"/>
      <c r="K18" s="54"/>
      <c r="L18" s="132"/>
      <c r="M18" s="132"/>
      <c r="N18" s="54"/>
      <c r="O18" s="22">
        <v>0</v>
      </c>
      <c r="P18" s="60"/>
      <c r="Q18" s="22">
        <v>0</v>
      </c>
      <c r="R18" s="61"/>
      <c r="S18" s="14">
        <f>ROUND(AVERAGE(O18,Q18)*2,0)/2</f>
        <v>0</v>
      </c>
      <c r="T18" s="41"/>
      <c r="U18" s="41"/>
      <c r="V18" s="41"/>
      <c r="W18" s="14">
        <f>S18</f>
        <v>0</v>
      </c>
      <c r="X18" s="88" t="s">
        <v>50</v>
      </c>
      <c r="Y18" s="135"/>
      <c r="Z18" s="52"/>
      <c r="AA18" s="32"/>
      <c r="AB18" s="27"/>
      <c r="AC18" s="27"/>
      <c r="AD18" s="27"/>
      <c r="AE18" s="27"/>
      <c r="AF18" s="27"/>
      <c r="AG18" s="27"/>
    </row>
    <row r="19" spans="1:33" s="8" customFormat="1" ht="7.5" customHeight="1" x14ac:dyDescent="0.25">
      <c r="A19" s="27"/>
      <c r="B19" s="37"/>
      <c r="C19" s="37"/>
      <c r="D19" s="37"/>
      <c r="E19" s="50"/>
      <c r="F19" s="60"/>
      <c r="G19" s="54"/>
      <c r="H19" s="60"/>
      <c r="I19" s="54"/>
      <c r="J19" s="60"/>
      <c r="K19" s="54"/>
      <c r="L19" s="60"/>
      <c r="M19" s="60"/>
      <c r="N19" s="54"/>
      <c r="O19" s="60"/>
      <c r="P19" s="60"/>
      <c r="Q19" s="60"/>
      <c r="R19" s="61"/>
      <c r="S19" s="41"/>
      <c r="T19" s="41"/>
      <c r="U19" s="41"/>
      <c r="V19" s="41"/>
      <c r="W19" s="41"/>
      <c r="X19" s="32"/>
      <c r="Y19" s="135"/>
      <c r="Z19" s="52"/>
      <c r="AA19" s="32"/>
      <c r="AB19" s="27"/>
      <c r="AC19" s="27"/>
      <c r="AD19" s="27"/>
      <c r="AE19" s="27"/>
      <c r="AF19" s="27"/>
      <c r="AG19" s="27"/>
    </row>
    <row r="20" spans="1:33" s="8" customFormat="1" ht="18.75" customHeight="1" x14ac:dyDescent="0.3">
      <c r="A20" s="26"/>
      <c r="B20" s="129" t="s">
        <v>12</v>
      </c>
      <c r="C20" s="27"/>
      <c r="D20" s="70" t="s">
        <v>54</v>
      </c>
      <c r="E20" s="27"/>
      <c r="F20" s="133"/>
      <c r="G20" s="133"/>
      <c r="H20" s="133"/>
      <c r="I20" s="57"/>
      <c r="J20" s="131">
        <v>0</v>
      </c>
      <c r="K20" s="131"/>
      <c r="L20" s="131"/>
      <c r="M20" s="131"/>
      <c r="N20" s="54">
        <v>0</v>
      </c>
      <c r="O20" s="60"/>
      <c r="P20" s="56"/>
      <c r="Q20" s="60"/>
      <c r="R20" s="61"/>
      <c r="S20" s="130">
        <f>ROUND(AVERAGE(J20,J22,J24,J26)*2,0)/2</f>
        <v>0</v>
      </c>
      <c r="T20" s="34"/>
      <c r="U20" s="34"/>
      <c r="V20" s="34"/>
      <c r="W20" s="130">
        <f>ROUND(AVERAGE(S20,S28)*2,0)/2</f>
        <v>0</v>
      </c>
      <c r="X20" s="137" t="s">
        <v>50</v>
      </c>
      <c r="Y20" s="135"/>
      <c r="Z20" s="52"/>
      <c r="AA20" s="32"/>
      <c r="AB20" s="27"/>
      <c r="AC20" s="27"/>
      <c r="AD20" s="27"/>
      <c r="AE20" s="27"/>
      <c r="AF20" s="27"/>
      <c r="AG20" s="27"/>
    </row>
    <row r="21" spans="1:33" s="8" customFormat="1" ht="7.5" customHeight="1" x14ac:dyDescent="0.25">
      <c r="A21" s="27"/>
      <c r="B21" s="129"/>
      <c r="C21" s="37"/>
      <c r="D21" s="37"/>
      <c r="E21" s="50"/>
      <c r="F21" s="60"/>
      <c r="G21" s="54"/>
      <c r="H21" s="60"/>
      <c r="I21" s="54"/>
      <c r="J21" s="60"/>
      <c r="K21" s="54"/>
      <c r="L21" s="60"/>
      <c r="M21" s="60"/>
      <c r="N21" s="54"/>
      <c r="O21" s="60"/>
      <c r="P21" s="60"/>
      <c r="Q21" s="60"/>
      <c r="R21" s="61"/>
      <c r="S21" s="130"/>
      <c r="T21" s="41"/>
      <c r="U21" s="41"/>
      <c r="V21" s="41"/>
      <c r="W21" s="130"/>
      <c r="X21" s="137"/>
      <c r="Y21" s="135"/>
      <c r="Z21" s="52"/>
      <c r="AA21" s="32"/>
      <c r="AB21" s="27"/>
      <c r="AC21" s="27"/>
      <c r="AD21" s="27"/>
      <c r="AE21" s="27"/>
      <c r="AF21" s="27"/>
      <c r="AG21" s="27"/>
    </row>
    <row r="22" spans="1:33" s="8" customFormat="1" ht="18.75" customHeight="1" x14ac:dyDescent="0.25">
      <c r="A22" s="27"/>
      <c r="B22" s="129"/>
      <c r="C22" s="37"/>
      <c r="D22" s="70" t="s">
        <v>53</v>
      </c>
      <c r="E22" s="50"/>
      <c r="F22" s="60"/>
      <c r="G22" s="54"/>
      <c r="H22" s="60"/>
      <c r="I22" s="54"/>
      <c r="J22" s="131">
        <v>0</v>
      </c>
      <c r="K22" s="131"/>
      <c r="L22" s="131"/>
      <c r="M22" s="131"/>
      <c r="N22" s="54">
        <v>0</v>
      </c>
      <c r="O22" s="60"/>
      <c r="P22" s="56"/>
      <c r="Q22" s="60"/>
      <c r="R22" s="61"/>
      <c r="S22" s="130"/>
      <c r="T22" s="41"/>
      <c r="U22" s="41"/>
      <c r="V22" s="41"/>
      <c r="W22" s="130"/>
      <c r="X22" s="137"/>
      <c r="Y22" s="135"/>
      <c r="Z22" s="52"/>
      <c r="AA22" s="32"/>
      <c r="AB22" s="27"/>
      <c r="AC22" s="27"/>
      <c r="AD22" s="27"/>
      <c r="AE22" s="27"/>
      <c r="AF22" s="27"/>
      <c r="AG22" s="27"/>
    </row>
    <row r="23" spans="1:33" s="8" customFormat="1" ht="7.5" customHeight="1" x14ac:dyDescent="0.25">
      <c r="A23" s="27"/>
      <c r="B23" s="129"/>
      <c r="C23" s="37"/>
      <c r="D23" s="37"/>
      <c r="E23" s="50"/>
      <c r="F23" s="60"/>
      <c r="G23" s="54"/>
      <c r="H23" s="60"/>
      <c r="I23" s="54"/>
      <c r="J23" s="60"/>
      <c r="K23" s="54"/>
      <c r="L23" s="60"/>
      <c r="M23" s="60"/>
      <c r="N23" s="54"/>
      <c r="O23" s="60"/>
      <c r="P23" s="60"/>
      <c r="Q23" s="60"/>
      <c r="R23" s="61"/>
      <c r="S23" s="130"/>
      <c r="T23" s="41"/>
      <c r="U23" s="41"/>
      <c r="V23" s="41"/>
      <c r="W23" s="130"/>
      <c r="X23" s="137"/>
      <c r="Y23" s="135"/>
      <c r="Z23" s="52"/>
      <c r="AA23" s="32"/>
      <c r="AB23" s="27"/>
      <c r="AC23" s="27"/>
      <c r="AD23" s="27"/>
      <c r="AE23" s="27"/>
      <c r="AF23" s="27"/>
      <c r="AG23" s="27"/>
    </row>
    <row r="24" spans="1:33" s="8" customFormat="1" ht="18.75" customHeight="1" x14ac:dyDescent="0.3">
      <c r="A24" s="26"/>
      <c r="B24" s="129"/>
      <c r="C24" s="27"/>
      <c r="D24" s="70" t="s">
        <v>52</v>
      </c>
      <c r="E24" s="27"/>
      <c r="F24" s="133"/>
      <c r="G24" s="133"/>
      <c r="H24" s="133"/>
      <c r="I24" s="57"/>
      <c r="J24" s="131">
        <v>0</v>
      </c>
      <c r="K24" s="131"/>
      <c r="L24" s="131"/>
      <c r="M24" s="131"/>
      <c r="N24" s="54">
        <v>0</v>
      </c>
      <c r="O24" s="60"/>
      <c r="P24" s="56"/>
      <c r="Q24" s="60"/>
      <c r="R24" s="61"/>
      <c r="S24" s="130"/>
      <c r="T24" s="34"/>
      <c r="U24" s="34"/>
      <c r="V24" s="34"/>
      <c r="W24" s="130"/>
      <c r="X24" s="137"/>
      <c r="Y24" s="135"/>
      <c r="Z24" s="52"/>
      <c r="AA24" s="32"/>
      <c r="AB24" s="27"/>
      <c r="AC24" s="27"/>
      <c r="AD24" s="27"/>
      <c r="AE24" s="27"/>
      <c r="AF24" s="27"/>
      <c r="AG24" s="27"/>
    </row>
    <row r="25" spans="1:33" s="8" customFormat="1" ht="7.5" customHeight="1" x14ac:dyDescent="0.3">
      <c r="A25" s="26"/>
      <c r="B25" s="129"/>
      <c r="C25" s="27"/>
      <c r="D25" s="57"/>
      <c r="E25" s="27"/>
      <c r="F25" s="57"/>
      <c r="G25" s="57"/>
      <c r="H25" s="57"/>
      <c r="I25" s="57"/>
      <c r="J25" s="54"/>
      <c r="K25" s="54"/>
      <c r="L25" s="54"/>
      <c r="M25" s="54"/>
      <c r="N25" s="54"/>
      <c r="O25" s="54"/>
      <c r="P25" s="54"/>
      <c r="Q25" s="54"/>
      <c r="R25" s="61"/>
      <c r="S25" s="130"/>
      <c r="T25" s="34"/>
      <c r="U25" s="34"/>
      <c r="V25" s="34"/>
      <c r="W25" s="130"/>
      <c r="X25" s="137"/>
      <c r="Y25" s="135"/>
      <c r="Z25" s="52"/>
      <c r="AA25" s="32"/>
      <c r="AB25" s="27"/>
      <c r="AC25" s="27"/>
      <c r="AD25" s="27"/>
      <c r="AE25" s="27"/>
      <c r="AF25" s="27"/>
      <c r="AG25" s="27"/>
    </row>
    <row r="26" spans="1:33" s="8" customFormat="1" ht="18.75" customHeight="1" x14ac:dyDescent="0.3">
      <c r="A26" s="26"/>
      <c r="B26" s="129"/>
      <c r="C26" s="27"/>
      <c r="D26" s="70" t="s">
        <v>51</v>
      </c>
      <c r="E26" s="27"/>
      <c r="F26" s="133"/>
      <c r="G26" s="133"/>
      <c r="H26" s="133"/>
      <c r="I26" s="57"/>
      <c r="J26" s="131">
        <v>0</v>
      </c>
      <c r="K26" s="131"/>
      <c r="L26" s="131"/>
      <c r="M26" s="131"/>
      <c r="N26" s="54">
        <v>0</v>
      </c>
      <c r="O26" s="60"/>
      <c r="P26" s="56"/>
      <c r="Q26" s="60"/>
      <c r="R26" s="61"/>
      <c r="S26" s="130"/>
      <c r="T26" s="34"/>
      <c r="U26" s="34"/>
      <c r="V26" s="34"/>
      <c r="W26" s="130"/>
      <c r="X26" s="137"/>
      <c r="Y26" s="135"/>
      <c r="Z26" s="52"/>
      <c r="AA26" s="32"/>
      <c r="AB26" s="27"/>
      <c r="AC26" s="27"/>
      <c r="AD26" s="27"/>
      <c r="AE26" s="27"/>
      <c r="AF26" s="27"/>
      <c r="AG26" s="27"/>
    </row>
    <row r="27" spans="1:33" s="8" customFormat="1" ht="7.5" customHeight="1" x14ac:dyDescent="0.3">
      <c r="A27" s="26"/>
      <c r="B27" s="129"/>
      <c r="C27" s="27"/>
      <c r="D27" s="57"/>
      <c r="E27" s="27"/>
      <c r="F27" s="57"/>
      <c r="G27" s="57"/>
      <c r="H27" s="57"/>
      <c r="I27" s="57"/>
      <c r="J27" s="54"/>
      <c r="K27" s="54"/>
      <c r="L27" s="54"/>
      <c r="M27" s="54"/>
      <c r="N27" s="54"/>
      <c r="O27" s="54"/>
      <c r="P27" s="54"/>
      <c r="Q27" s="54"/>
      <c r="R27" s="61"/>
      <c r="S27" s="41"/>
      <c r="T27" s="34"/>
      <c r="U27" s="34"/>
      <c r="V27" s="34"/>
      <c r="W27" s="130"/>
      <c r="X27" s="137"/>
      <c r="Y27" s="135"/>
      <c r="Z27" s="52"/>
      <c r="AA27" s="32"/>
      <c r="AB27" s="27"/>
      <c r="AC27" s="27"/>
      <c r="AD27" s="27"/>
      <c r="AE27" s="27"/>
      <c r="AF27" s="27"/>
      <c r="AG27" s="27"/>
    </row>
    <row r="28" spans="1:33" s="8" customFormat="1" ht="18.75" customHeight="1" x14ac:dyDescent="0.3">
      <c r="A28" s="26"/>
      <c r="B28" s="129"/>
      <c r="C28" s="27"/>
      <c r="D28" s="70" t="s">
        <v>18</v>
      </c>
      <c r="E28" s="27"/>
      <c r="F28" s="57"/>
      <c r="G28" s="57"/>
      <c r="H28" s="57"/>
      <c r="I28" s="57"/>
      <c r="J28" s="54"/>
      <c r="K28" s="54"/>
      <c r="L28" s="132"/>
      <c r="M28" s="132"/>
      <c r="N28" s="54"/>
      <c r="O28" s="131">
        <v>0</v>
      </c>
      <c r="P28" s="131"/>
      <c r="Q28" s="131"/>
      <c r="R28" s="54"/>
      <c r="S28" s="72">
        <f>O28</f>
        <v>0</v>
      </c>
      <c r="T28" s="34"/>
      <c r="U28" s="34"/>
      <c r="V28" s="34"/>
      <c r="W28" s="130"/>
      <c r="X28" s="137"/>
      <c r="Y28" s="135"/>
      <c r="Z28" s="52"/>
      <c r="AA28" s="32"/>
      <c r="AB28" s="27"/>
      <c r="AC28" s="27"/>
      <c r="AD28" s="27"/>
      <c r="AE28" s="27"/>
      <c r="AF28" s="27"/>
      <c r="AG28" s="27"/>
    </row>
    <row r="29" spans="1:33" ht="15.75" x14ac:dyDescent="0.25">
      <c r="A29" s="26"/>
      <c r="B29" s="26"/>
      <c r="C29" s="26"/>
      <c r="D29" s="26"/>
      <c r="E29" s="26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26"/>
      <c r="S29" s="64"/>
      <c r="T29" s="34"/>
      <c r="U29" s="34"/>
      <c r="V29" s="34"/>
      <c r="W29" s="68"/>
      <c r="X29" s="34"/>
      <c r="Y29" s="34"/>
      <c r="Z29" s="34"/>
      <c r="AA29" s="34"/>
      <c r="AB29" s="26"/>
      <c r="AC29" s="26"/>
      <c r="AD29" s="26"/>
      <c r="AE29" s="26"/>
      <c r="AF29" s="26"/>
      <c r="AG29" s="26"/>
    </row>
    <row r="30" spans="1:33" ht="15.75" x14ac:dyDescent="0.25">
      <c r="A30" s="26"/>
      <c r="B30" s="26"/>
      <c r="C30" s="26"/>
      <c r="D30" s="26"/>
      <c r="E30" s="26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26"/>
      <c r="R30" s="26"/>
      <c r="S30" s="64"/>
      <c r="T30" s="34"/>
      <c r="U30" s="34"/>
      <c r="V30" s="34"/>
      <c r="W30" s="34"/>
      <c r="X30" s="34"/>
      <c r="Y30" s="34"/>
      <c r="Z30" s="34"/>
      <c r="AA30" s="34"/>
      <c r="AB30" s="26"/>
      <c r="AC30" s="26"/>
      <c r="AD30" s="26"/>
      <c r="AE30" s="26"/>
      <c r="AF30" s="26"/>
      <c r="AG30" s="26"/>
    </row>
    <row r="31" spans="1:33" ht="15.75" x14ac:dyDescent="0.25">
      <c r="A31" s="26"/>
      <c r="B31" s="26"/>
      <c r="C31" s="26"/>
      <c r="D31" s="26"/>
      <c r="E31" s="26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26"/>
      <c r="R31" s="26"/>
      <c r="S31" s="64"/>
      <c r="T31" s="34"/>
      <c r="U31" s="34"/>
      <c r="V31" s="34"/>
      <c r="W31" s="34"/>
      <c r="X31" s="34"/>
      <c r="Y31" s="34"/>
      <c r="Z31" s="34"/>
      <c r="AA31" s="34"/>
      <c r="AB31" s="26"/>
      <c r="AC31" s="26"/>
      <c r="AD31" s="26"/>
      <c r="AE31" s="26"/>
      <c r="AF31" s="26"/>
      <c r="AG31" s="26"/>
    </row>
    <row r="32" spans="1:33" ht="15.75" x14ac:dyDescent="0.25">
      <c r="A32" s="26"/>
      <c r="B32" s="26"/>
      <c r="C32" s="26"/>
      <c r="D32" s="26"/>
      <c r="E32" s="26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26"/>
      <c r="R32" s="26"/>
      <c r="S32" s="64"/>
      <c r="T32" s="34"/>
      <c r="U32" s="34"/>
      <c r="V32" s="34"/>
      <c r="W32" s="34"/>
      <c r="X32" s="34"/>
      <c r="Y32" s="34"/>
      <c r="Z32" s="34"/>
      <c r="AA32" s="34"/>
      <c r="AB32" s="26"/>
      <c r="AC32" s="26"/>
      <c r="AD32" s="26"/>
      <c r="AE32" s="26"/>
      <c r="AF32" s="26"/>
      <c r="AG32" s="26"/>
    </row>
    <row r="33" spans="1:33" ht="14.45" customHeight="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64"/>
      <c r="T33" s="34"/>
      <c r="U33" s="34"/>
      <c r="V33" s="34"/>
      <c r="W33" s="34"/>
      <c r="X33" s="34"/>
      <c r="Y33" s="34"/>
      <c r="Z33" s="34"/>
      <c r="AA33" s="34"/>
      <c r="AB33" s="26"/>
      <c r="AC33" s="26"/>
      <c r="AD33" s="26"/>
      <c r="AE33" s="26"/>
      <c r="AF33" s="26"/>
      <c r="AG33" s="26"/>
    </row>
    <row r="34" spans="1:33" ht="14.45" customHeight="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64"/>
      <c r="T34" s="34"/>
      <c r="U34" s="34"/>
      <c r="V34" s="34"/>
      <c r="W34" s="34"/>
      <c r="X34" s="34"/>
      <c r="Y34" s="34"/>
      <c r="Z34" s="34"/>
      <c r="AA34" s="34"/>
      <c r="AB34" s="26"/>
      <c r="AC34" s="26"/>
      <c r="AD34" s="26"/>
      <c r="AE34" s="26"/>
      <c r="AF34" s="26"/>
      <c r="AG34" s="26"/>
    </row>
    <row r="35" spans="1:33" ht="14.45" customHeight="1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64"/>
      <c r="T35" s="34"/>
      <c r="U35" s="34"/>
      <c r="V35" s="34"/>
      <c r="W35" s="34"/>
      <c r="X35" s="34"/>
      <c r="Y35" s="34"/>
      <c r="Z35" s="34"/>
      <c r="AA35" s="34"/>
      <c r="AB35" s="26"/>
      <c r="AC35" s="26"/>
      <c r="AD35" s="26"/>
      <c r="AE35" s="26"/>
      <c r="AF35" s="26"/>
      <c r="AG35" s="26"/>
    </row>
    <row r="36" spans="1:33" ht="14.45" customHeight="1" x14ac:dyDescent="0.25">
      <c r="A36" s="26"/>
      <c r="B36" s="26"/>
      <c r="C36" s="26"/>
      <c r="D36" s="69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64"/>
      <c r="T36" s="34"/>
      <c r="U36" s="34"/>
      <c r="V36" s="34"/>
      <c r="W36" s="34"/>
      <c r="X36" s="34"/>
      <c r="Y36" s="34"/>
      <c r="Z36" s="34"/>
      <c r="AA36" s="34"/>
      <c r="AB36" s="26"/>
      <c r="AC36" s="26"/>
      <c r="AD36" s="26"/>
      <c r="AE36" s="26"/>
      <c r="AF36" s="26"/>
      <c r="AG36" s="26"/>
    </row>
    <row r="37" spans="1:33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64"/>
      <c r="T37" s="34"/>
      <c r="U37" s="34"/>
      <c r="V37" s="34"/>
      <c r="W37" s="34"/>
      <c r="X37" s="34"/>
      <c r="Y37" s="34"/>
      <c r="Z37" s="34"/>
      <c r="AA37" s="34"/>
      <c r="AB37" s="26"/>
      <c r="AC37" s="26"/>
      <c r="AD37" s="26"/>
      <c r="AE37" s="26"/>
      <c r="AF37" s="26"/>
      <c r="AG37" s="26"/>
    </row>
    <row r="38" spans="1:33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64"/>
      <c r="T38" s="34"/>
      <c r="U38" s="34"/>
      <c r="V38" s="34"/>
      <c r="W38" s="34"/>
      <c r="X38" s="34"/>
      <c r="Y38" s="34"/>
      <c r="Z38" s="34"/>
      <c r="AA38" s="34"/>
      <c r="AB38" s="26"/>
      <c r="AC38" s="26"/>
      <c r="AD38" s="26"/>
      <c r="AE38" s="26"/>
      <c r="AF38" s="26"/>
      <c r="AG38" s="26"/>
    </row>
    <row r="39" spans="1:33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64"/>
      <c r="T39" s="34"/>
      <c r="U39" s="34"/>
      <c r="V39" s="34"/>
      <c r="W39" s="34"/>
      <c r="X39" s="34"/>
      <c r="Y39" s="34"/>
      <c r="Z39" s="34"/>
      <c r="AA39" s="34"/>
      <c r="AB39" s="26"/>
      <c r="AC39" s="26"/>
      <c r="AD39" s="26"/>
      <c r="AE39" s="26"/>
      <c r="AF39" s="26"/>
      <c r="AG39" s="26"/>
    </row>
    <row r="40" spans="1:33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64"/>
      <c r="T40" s="34"/>
      <c r="U40" s="34"/>
      <c r="V40" s="34"/>
      <c r="W40" s="34"/>
      <c r="X40" s="34"/>
      <c r="Y40" s="34"/>
      <c r="Z40" s="34"/>
      <c r="AA40" s="34"/>
      <c r="AB40" s="26"/>
      <c r="AC40" s="26"/>
      <c r="AD40" s="26"/>
      <c r="AE40" s="26"/>
      <c r="AF40" s="26"/>
      <c r="AG40" s="26"/>
    </row>
    <row r="41" spans="1:33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64"/>
      <c r="T41" s="34"/>
      <c r="U41" s="34"/>
      <c r="V41" s="34"/>
      <c r="W41" s="34"/>
      <c r="X41" s="34"/>
      <c r="Y41" s="34"/>
      <c r="Z41" s="34"/>
      <c r="AA41" s="34"/>
      <c r="AB41" s="26"/>
      <c r="AC41" s="26"/>
      <c r="AD41" s="26"/>
      <c r="AE41" s="26"/>
      <c r="AF41" s="26"/>
      <c r="AG41" s="26"/>
    </row>
    <row r="42" spans="1:33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64"/>
      <c r="T42" s="34"/>
      <c r="U42" s="34"/>
      <c r="V42" s="34"/>
      <c r="W42" s="34"/>
      <c r="X42" s="34"/>
      <c r="Y42" s="34"/>
      <c r="Z42" s="34"/>
      <c r="AA42" s="34"/>
      <c r="AB42" s="26"/>
      <c r="AC42" s="26"/>
      <c r="AD42" s="26"/>
      <c r="AE42" s="26"/>
      <c r="AF42" s="26"/>
      <c r="AG42" s="26"/>
    </row>
    <row r="43" spans="1:33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64"/>
      <c r="T43" s="34"/>
      <c r="U43" s="34"/>
      <c r="V43" s="34"/>
      <c r="W43" s="34"/>
      <c r="X43" s="34"/>
      <c r="Y43" s="34"/>
      <c r="Z43" s="34"/>
      <c r="AA43" s="34"/>
      <c r="AB43" s="26"/>
      <c r="AC43" s="26"/>
      <c r="AD43" s="26"/>
      <c r="AE43" s="26"/>
      <c r="AF43" s="26"/>
      <c r="AG43" s="26"/>
    </row>
    <row r="44" spans="1:33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64"/>
      <c r="T44" s="34"/>
      <c r="U44" s="34"/>
      <c r="V44" s="34"/>
      <c r="W44" s="34"/>
      <c r="X44" s="34"/>
      <c r="Y44" s="34"/>
      <c r="Z44" s="34"/>
      <c r="AA44" s="34"/>
      <c r="AB44" s="26"/>
      <c r="AC44" s="26"/>
      <c r="AD44" s="26"/>
      <c r="AE44" s="26"/>
      <c r="AF44" s="26"/>
      <c r="AG44" s="26"/>
    </row>
    <row r="45" spans="1:33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64"/>
      <c r="T45" s="34"/>
      <c r="U45" s="34"/>
      <c r="V45" s="34"/>
      <c r="W45" s="34"/>
      <c r="X45" s="34"/>
      <c r="Y45" s="34"/>
      <c r="Z45" s="34"/>
      <c r="AA45" s="34"/>
      <c r="AB45" s="26"/>
      <c r="AC45" s="26"/>
      <c r="AD45" s="26"/>
      <c r="AE45" s="26"/>
      <c r="AF45" s="26"/>
      <c r="AG45" s="26"/>
    </row>
    <row r="46" spans="1:33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64"/>
      <c r="T46" s="34"/>
      <c r="U46" s="34"/>
      <c r="V46" s="34"/>
      <c r="W46" s="34"/>
      <c r="X46" s="34"/>
      <c r="Y46" s="34"/>
      <c r="Z46" s="34"/>
      <c r="AA46" s="34"/>
      <c r="AB46" s="26"/>
      <c r="AC46" s="26"/>
      <c r="AD46" s="26"/>
      <c r="AE46" s="26"/>
      <c r="AF46" s="26"/>
      <c r="AG46" s="26"/>
    </row>
    <row r="47" spans="1:33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64"/>
      <c r="T47" s="34"/>
      <c r="U47" s="34"/>
      <c r="V47" s="34"/>
      <c r="W47" s="34"/>
      <c r="X47" s="34"/>
      <c r="Y47" s="34"/>
      <c r="Z47" s="34"/>
      <c r="AA47" s="34"/>
      <c r="AB47" s="26"/>
      <c r="AC47" s="26"/>
      <c r="AD47" s="26"/>
      <c r="AE47" s="26"/>
      <c r="AF47" s="26"/>
      <c r="AG47" s="26"/>
    </row>
    <row r="48" spans="1:33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64"/>
      <c r="T48" s="34"/>
      <c r="U48" s="34"/>
      <c r="V48" s="34"/>
      <c r="W48" s="34"/>
      <c r="X48" s="34"/>
      <c r="Y48" s="34"/>
      <c r="Z48" s="34"/>
      <c r="AA48" s="34"/>
      <c r="AB48" s="26"/>
      <c r="AC48" s="26"/>
      <c r="AD48" s="26"/>
      <c r="AE48" s="26"/>
      <c r="AF48" s="26"/>
      <c r="AG48" s="26"/>
    </row>
    <row r="49" spans="1:33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64"/>
      <c r="T49" s="34"/>
      <c r="U49" s="34"/>
      <c r="V49" s="34"/>
      <c r="W49" s="34"/>
      <c r="X49" s="34"/>
      <c r="Y49" s="34"/>
      <c r="Z49" s="34"/>
      <c r="AA49" s="34"/>
      <c r="AB49" s="26"/>
      <c r="AC49" s="26"/>
      <c r="AD49" s="26"/>
      <c r="AE49" s="26"/>
      <c r="AF49" s="26"/>
      <c r="AG49" s="26"/>
    </row>
    <row r="50" spans="1:33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64"/>
      <c r="T50" s="34"/>
      <c r="U50" s="34"/>
      <c r="V50" s="34"/>
      <c r="W50" s="34"/>
      <c r="X50" s="34"/>
      <c r="Y50" s="34"/>
      <c r="Z50" s="34"/>
      <c r="AA50" s="34"/>
      <c r="AB50" s="26"/>
      <c r="AC50" s="26"/>
      <c r="AD50" s="26"/>
      <c r="AE50" s="26"/>
      <c r="AF50" s="26"/>
      <c r="AG50" s="26"/>
    </row>
    <row r="51" spans="1:33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64"/>
      <c r="T51" s="34"/>
      <c r="U51" s="34"/>
      <c r="V51" s="34"/>
      <c r="W51" s="34"/>
      <c r="X51" s="34"/>
      <c r="Y51" s="34"/>
      <c r="Z51" s="34"/>
      <c r="AA51" s="34"/>
      <c r="AB51" s="26"/>
      <c r="AC51" s="26"/>
      <c r="AD51" s="26"/>
      <c r="AE51" s="26"/>
      <c r="AF51" s="26"/>
      <c r="AG51" s="26"/>
    </row>
    <row r="52" spans="1:33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64"/>
      <c r="T52" s="34"/>
      <c r="U52" s="34"/>
      <c r="V52" s="34"/>
      <c r="W52" s="34"/>
      <c r="X52" s="34"/>
      <c r="Y52" s="34"/>
      <c r="Z52" s="34"/>
      <c r="AA52" s="34"/>
      <c r="AB52" s="26"/>
      <c r="AC52" s="26"/>
      <c r="AD52" s="26"/>
      <c r="AE52" s="26"/>
      <c r="AF52" s="26"/>
      <c r="AG52" s="26"/>
    </row>
    <row r="53" spans="1:33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64"/>
      <c r="T53" s="34"/>
      <c r="U53" s="34"/>
      <c r="V53" s="34"/>
      <c r="W53" s="34"/>
      <c r="X53" s="34"/>
      <c r="Y53" s="34"/>
      <c r="Z53" s="34"/>
      <c r="AA53" s="34"/>
      <c r="AB53" s="26"/>
      <c r="AC53" s="26"/>
      <c r="AD53" s="26"/>
      <c r="AE53" s="26"/>
      <c r="AF53" s="26"/>
      <c r="AG53" s="26"/>
    </row>
    <row r="54" spans="1:33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64"/>
      <c r="T54" s="34"/>
      <c r="U54" s="34"/>
      <c r="V54" s="34"/>
      <c r="W54" s="34"/>
      <c r="X54" s="34"/>
      <c r="Y54" s="34"/>
      <c r="Z54" s="34"/>
      <c r="AA54" s="34"/>
      <c r="AB54" s="26"/>
      <c r="AC54" s="26"/>
      <c r="AD54" s="26"/>
      <c r="AE54" s="26"/>
      <c r="AF54" s="26"/>
      <c r="AG54" s="26"/>
    </row>
    <row r="55" spans="1:33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64"/>
      <c r="T55" s="34"/>
      <c r="U55" s="34"/>
      <c r="V55" s="34"/>
      <c r="W55" s="34"/>
      <c r="X55" s="34"/>
      <c r="Y55" s="34"/>
      <c r="Z55" s="34"/>
      <c r="AA55" s="34"/>
      <c r="AB55" s="26"/>
      <c r="AC55" s="26"/>
      <c r="AD55" s="26"/>
      <c r="AE55" s="26"/>
      <c r="AF55" s="26"/>
      <c r="AG55" s="26"/>
    </row>
    <row r="56" spans="1:33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64"/>
      <c r="T56" s="34"/>
      <c r="U56" s="34"/>
      <c r="V56" s="34"/>
      <c r="W56" s="34"/>
      <c r="X56" s="34"/>
      <c r="Y56" s="34"/>
      <c r="Z56" s="34"/>
      <c r="AA56" s="34"/>
      <c r="AB56" s="26"/>
      <c r="AC56" s="26"/>
      <c r="AD56" s="26"/>
      <c r="AE56" s="26"/>
      <c r="AF56" s="26"/>
      <c r="AG56" s="26"/>
    </row>
    <row r="57" spans="1:33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64"/>
      <c r="T57" s="34"/>
      <c r="U57" s="34"/>
      <c r="V57" s="34"/>
      <c r="W57" s="34"/>
      <c r="X57" s="34"/>
      <c r="Y57" s="34"/>
      <c r="Z57" s="34"/>
      <c r="AA57" s="34"/>
      <c r="AB57" s="26"/>
      <c r="AC57" s="26"/>
      <c r="AD57" s="26"/>
      <c r="AE57" s="26"/>
      <c r="AF57" s="26"/>
      <c r="AG57" s="26"/>
    </row>
    <row r="58" spans="1:33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64"/>
      <c r="T58" s="34"/>
      <c r="U58" s="34"/>
      <c r="V58" s="34"/>
      <c r="W58" s="34"/>
      <c r="X58" s="34"/>
      <c r="Y58" s="34"/>
      <c r="Z58" s="34"/>
      <c r="AA58" s="34"/>
      <c r="AB58" s="26"/>
      <c r="AC58" s="26"/>
      <c r="AD58" s="26"/>
      <c r="AE58" s="26"/>
      <c r="AF58" s="26"/>
      <c r="AG58" s="26"/>
    </row>
    <row r="59" spans="1:33" x14ac:dyDescent="0.25">
      <c r="AE59" s="26"/>
      <c r="AF59" s="26"/>
      <c r="AG59" s="26"/>
    </row>
  </sheetData>
  <sheetProtection algorithmName="SHA-512" hashValue="zTzvYiJ/OOXD5gz55WBpjcdf8UC40We7J8heAYvNnK/OBoAYIrMi3WrVeGW8QS/sdsChwUh40flkwmFbuLOW7Q==" saltValue="U4Bwnh67+/m5LxY0NeRsSQ==" spinCount="100000" sheet="1" selectLockedCells="1"/>
  <mergeCells count="29">
    <mergeCell ref="F2:H2"/>
    <mergeCell ref="J2:M2"/>
    <mergeCell ref="O2:Q2"/>
    <mergeCell ref="L12:M12"/>
    <mergeCell ref="L16:M16"/>
    <mergeCell ref="L14:M14"/>
    <mergeCell ref="Y2:Y28"/>
    <mergeCell ref="L3:M3"/>
    <mergeCell ref="L4:M4"/>
    <mergeCell ref="L6:M6"/>
    <mergeCell ref="L8:M8"/>
    <mergeCell ref="W20:W28"/>
    <mergeCell ref="X20:X28"/>
    <mergeCell ref="B4:B10"/>
    <mergeCell ref="B12:B14"/>
    <mergeCell ref="B16:B18"/>
    <mergeCell ref="B20:B28"/>
    <mergeCell ref="S20:S26"/>
    <mergeCell ref="J20:M20"/>
    <mergeCell ref="J22:M22"/>
    <mergeCell ref="J24:M24"/>
    <mergeCell ref="J26:M26"/>
    <mergeCell ref="L28:M28"/>
    <mergeCell ref="F24:H24"/>
    <mergeCell ref="F20:H20"/>
    <mergeCell ref="L18:M18"/>
    <mergeCell ref="L10:M10"/>
    <mergeCell ref="F26:H26"/>
    <mergeCell ref="O28:Q28"/>
  </mergeCells>
  <conditionalFormatting sqref="F11:W11 V9:W9 F2:W5 T12:W12 F13:W13 F7:W7 F29:V29 X29:Y29 F15:V15 F30:Y1048576 F2:X2 F19:V19 X19 F21:R21 F23:R23 F22:I22 T26:V28 W20 T21:V23 V8 X4:X9 X11:X15">
    <cfRule type="cellIs" dxfId="82" priority="82" operator="lessThan">
      <formula>4</formula>
    </cfRule>
  </conditionalFormatting>
  <conditionalFormatting sqref="I1:W1 F9:N9 X3 T9 P9 R9">
    <cfRule type="cellIs" dxfId="81" priority="79" operator="lessThan">
      <formula>4</formula>
    </cfRule>
  </conditionalFormatting>
  <conditionalFormatting sqref="Y1">
    <cfRule type="cellIs" dxfId="80" priority="78" operator="lessThan">
      <formula>4</formula>
    </cfRule>
  </conditionalFormatting>
  <conditionalFormatting sqref="U9">
    <cfRule type="cellIs" dxfId="79" priority="74" operator="lessThan">
      <formula>4</formula>
    </cfRule>
  </conditionalFormatting>
  <conditionalFormatting sqref="N12">
    <cfRule type="cellIs" dxfId="78" priority="77" operator="lessThan">
      <formula>4</formula>
    </cfRule>
  </conditionalFormatting>
  <conditionalFormatting sqref="F12:M12">
    <cfRule type="cellIs" dxfId="77" priority="76" operator="lessThan">
      <formula>4</formula>
    </cfRule>
  </conditionalFormatting>
  <conditionalFormatting sqref="S12">
    <cfRule type="cellIs" dxfId="76" priority="75" operator="lessThan">
      <formula>4</formula>
    </cfRule>
  </conditionalFormatting>
  <conditionalFormatting sqref="F28">
    <cfRule type="cellIs" dxfId="75" priority="70" operator="lessThan">
      <formula>4</formula>
    </cfRule>
  </conditionalFormatting>
  <conditionalFormatting sqref="F27:S27 R28 F26:J26 P26:R26">
    <cfRule type="cellIs" dxfId="74" priority="69" operator="lessThan">
      <formula>4</formula>
    </cfRule>
  </conditionalFormatting>
  <conditionalFormatting sqref="T6 V6">
    <cfRule type="cellIs" dxfId="73" priority="68" operator="lessThan">
      <formula>4</formula>
    </cfRule>
  </conditionalFormatting>
  <conditionalFormatting sqref="V10">
    <cfRule type="cellIs" dxfId="72" priority="47" operator="lessThan">
      <formula>4</formula>
    </cfRule>
  </conditionalFormatting>
  <conditionalFormatting sqref="G10 P10 R10 N10 I10">
    <cfRule type="cellIs" dxfId="71" priority="46" operator="lessThan">
      <formula>4</formula>
    </cfRule>
  </conditionalFormatting>
  <conditionalFormatting sqref="O9">
    <cfRule type="cellIs" dxfId="70" priority="61" operator="lessThan">
      <formula>4</formula>
    </cfRule>
  </conditionalFormatting>
  <conditionalFormatting sqref="S9">
    <cfRule type="cellIs" dxfId="69" priority="62" operator="lessThan">
      <formula>4</formula>
    </cfRule>
  </conditionalFormatting>
  <conditionalFormatting sqref="Q9">
    <cfRule type="cellIs" dxfId="68" priority="60" operator="lessThan">
      <formula>4</formula>
    </cfRule>
  </conditionalFormatting>
  <conditionalFormatting sqref="O12">
    <cfRule type="cellIs" dxfId="67" priority="39" operator="lessThan">
      <formula>4</formula>
    </cfRule>
  </conditionalFormatting>
  <conditionalFormatting sqref="Q12:R12">
    <cfRule type="cellIs" dxfId="66" priority="38" operator="lessThan">
      <formula>4</formula>
    </cfRule>
  </conditionalFormatting>
  <conditionalFormatting sqref="S6">
    <cfRule type="cellIs" dxfId="65" priority="57" operator="lessThan">
      <formula>4</formula>
    </cfRule>
  </conditionalFormatting>
  <conditionalFormatting sqref="R6">
    <cfRule type="cellIs" dxfId="64" priority="56" operator="lessThan">
      <formula>4</formula>
    </cfRule>
  </conditionalFormatting>
  <conditionalFormatting sqref="F25:R25 F24:J24 P24:R24">
    <cfRule type="cellIs" dxfId="63" priority="35" operator="lessThan">
      <formula>4</formula>
    </cfRule>
  </conditionalFormatting>
  <conditionalFormatting sqref="R14:T14 V14:W14">
    <cfRule type="cellIs" dxfId="62" priority="54" operator="lessThan">
      <formula>4</formula>
    </cfRule>
  </conditionalFormatting>
  <conditionalFormatting sqref="X17 F17:V17">
    <cfRule type="cellIs" dxfId="61" priority="53" operator="lessThan">
      <formula>4</formula>
    </cfRule>
  </conditionalFormatting>
  <conditionalFormatting sqref="F16:T16 V16:W16">
    <cfRule type="cellIs" dxfId="60" priority="52" operator="lessThan">
      <formula>4</formula>
    </cfRule>
  </conditionalFormatting>
  <conditionalFormatting sqref="F18:T18 V18:W18">
    <cfRule type="cellIs" dxfId="59" priority="51" operator="lessThan">
      <formula>4</formula>
    </cfRule>
  </conditionalFormatting>
  <conditionalFormatting sqref="U14">
    <cfRule type="cellIs" dxfId="58" priority="50" operator="lessThan">
      <formula>4</formula>
    </cfRule>
  </conditionalFormatting>
  <conditionalFormatting sqref="U16">
    <cfRule type="cellIs" dxfId="57" priority="49" operator="lessThan">
      <formula>4</formula>
    </cfRule>
  </conditionalFormatting>
  <conditionalFormatting sqref="U18">
    <cfRule type="cellIs" dxfId="56" priority="48" operator="lessThan">
      <formula>4</formula>
    </cfRule>
  </conditionalFormatting>
  <conditionalFormatting sqref="D25">
    <cfRule type="cellIs" dxfId="55" priority="30" operator="lessThan">
      <formula>4</formula>
    </cfRule>
  </conditionalFormatting>
  <conditionalFormatting sqref="O10">
    <cfRule type="cellIs" dxfId="54" priority="43" operator="lessThan">
      <formula>4</formula>
    </cfRule>
  </conditionalFormatting>
  <conditionalFormatting sqref="Q10">
    <cfRule type="cellIs" dxfId="53" priority="42" operator="lessThan">
      <formula>4</formula>
    </cfRule>
  </conditionalFormatting>
  <conditionalFormatting sqref="T24:V25">
    <cfRule type="cellIs" dxfId="52" priority="36" operator="lessThan">
      <formula>4</formula>
    </cfRule>
  </conditionalFormatting>
  <conditionalFormatting sqref="T20:V20 X20">
    <cfRule type="cellIs" dxfId="51" priority="34" operator="lessThan">
      <formula>4</formula>
    </cfRule>
  </conditionalFormatting>
  <conditionalFormatting sqref="F20:J20 P20:R20">
    <cfRule type="cellIs" dxfId="50" priority="33" operator="lessThan">
      <formula>4</formula>
    </cfRule>
  </conditionalFormatting>
  <conditionalFormatting sqref="J22 P22:R22">
    <cfRule type="cellIs" dxfId="49" priority="32" operator="lessThan">
      <formula>4</formula>
    </cfRule>
  </conditionalFormatting>
  <conditionalFormatting sqref="D27">
    <cfRule type="cellIs" dxfId="48" priority="31" operator="lessThan">
      <formula>4</formula>
    </cfRule>
  </conditionalFormatting>
  <conditionalFormatting sqref="S20">
    <cfRule type="cellIs" dxfId="47" priority="29" operator="lessThan">
      <formula>4</formula>
    </cfRule>
  </conditionalFormatting>
  <conditionalFormatting sqref="F6:Q6">
    <cfRule type="cellIs" dxfId="46" priority="28" operator="lessThan">
      <formula>4</formula>
    </cfRule>
  </conditionalFormatting>
  <conditionalFormatting sqref="F8:Q8">
    <cfRule type="cellIs" dxfId="45" priority="27" operator="lessThan">
      <formula>4</formula>
    </cfRule>
  </conditionalFormatting>
  <conditionalFormatting sqref="L10:M10">
    <cfRule type="cellIs" dxfId="44" priority="26" operator="lessThan">
      <formula>4</formula>
    </cfRule>
  </conditionalFormatting>
  <conditionalFormatting sqref="J10">
    <cfRule type="cellIs" dxfId="43" priority="25" operator="lessThan">
      <formula>4</formula>
    </cfRule>
  </conditionalFormatting>
  <conditionalFormatting sqref="H10">
    <cfRule type="cellIs" dxfId="42" priority="24" operator="lessThan">
      <formula>4</formula>
    </cfRule>
  </conditionalFormatting>
  <conditionalFormatting sqref="F10">
    <cfRule type="cellIs" dxfId="41" priority="23" operator="lessThan">
      <formula>4</formula>
    </cfRule>
  </conditionalFormatting>
  <conditionalFormatting sqref="F14:M14">
    <cfRule type="cellIs" dxfId="40" priority="11" operator="lessThan">
      <formula>4</formula>
    </cfRule>
  </conditionalFormatting>
  <conditionalFormatting sqref="Q14">
    <cfRule type="cellIs" dxfId="39" priority="9" operator="lessThan">
      <formula>4</formula>
    </cfRule>
  </conditionalFormatting>
  <conditionalFormatting sqref="S8:T8">
    <cfRule type="cellIs" dxfId="38" priority="20" operator="lessThan">
      <formula>4</formula>
    </cfRule>
  </conditionalFormatting>
  <conditionalFormatting sqref="S10:T10">
    <cfRule type="cellIs" dxfId="37" priority="19" operator="lessThan">
      <formula>4</formula>
    </cfRule>
  </conditionalFormatting>
  <conditionalFormatting sqref="U6">
    <cfRule type="cellIs" dxfId="36" priority="18" operator="lessThan">
      <formula>4</formula>
    </cfRule>
  </conditionalFormatting>
  <conditionalFormatting sqref="W6">
    <cfRule type="cellIs" dxfId="35" priority="17" operator="lessThan">
      <formula>4</formula>
    </cfRule>
  </conditionalFormatting>
  <conditionalFormatting sqref="U8">
    <cfRule type="cellIs" dxfId="34" priority="16" operator="lessThan">
      <formula>4</formula>
    </cfRule>
  </conditionalFormatting>
  <conditionalFormatting sqref="U10">
    <cfRule type="cellIs" dxfId="33" priority="15" operator="lessThan">
      <formula>4</formula>
    </cfRule>
  </conditionalFormatting>
  <conditionalFormatting sqref="W8">
    <cfRule type="cellIs" dxfId="32" priority="14" operator="lessThan">
      <formula>4</formula>
    </cfRule>
  </conditionalFormatting>
  <conditionalFormatting sqref="W10">
    <cfRule type="cellIs" dxfId="31" priority="13" operator="lessThan">
      <formula>4</formula>
    </cfRule>
  </conditionalFormatting>
  <conditionalFormatting sqref="N14">
    <cfRule type="cellIs" dxfId="30" priority="12" operator="lessThan">
      <formula>4</formula>
    </cfRule>
  </conditionalFormatting>
  <conditionalFormatting sqref="O14:P14">
    <cfRule type="cellIs" dxfId="29" priority="10" operator="lessThan">
      <formula>4</formula>
    </cfRule>
  </conditionalFormatting>
  <conditionalFormatting sqref="Y2">
    <cfRule type="cellIs" dxfId="28" priority="8" operator="lessThan">
      <formula>4</formula>
    </cfRule>
  </conditionalFormatting>
  <conditionalFormatting sqref="P12">
    <cfRule type="cellIs" dxfId="27" priority="7" operator="lessThan">
      <formula>4</formula>
    </cfRule>
  </conditionalFormatting>
  <conditionalFormatting sqref="R8">
    <cfRule type="cellIs" dxfId="26" priority="6" operator="lessThan">
      <formula>4</formula>
    </cfRule>
  </conditionalFormatting>
  <conditionalFormatting sqref="K10">
    <cfRule type="cellIs" dxfId="25" priority="5" operator="lessThan">
      <formula>4</formula>
    </cfRule>
  </conditionalFormatting>
  <conditionalFormatting sqref="X1">
    <cfRule type="cellIs" dxfId="24" priority="4" operator="lessThan">
      <formula>4</formula>
    </cfRule>
  </conditionalFormatting>
  <conditionalFormatting sqref="X10">
    <cfRule type="cellIs" dxfId="23" priority="3" operator="lessThan">
      <formula>4</formula>
    </cfRule>
  </conditionalFormatting>
  <conditionalFormatting sqref="X16">
    <cfRule type="cellIs" dxfId="22" priority="2" operator="lessThan">
      <formula>4</formula>
    </cfRule>
  </conditionalFormatting>
  <conditionalFormatting sqref="X18">
    <cfRule type="cellIs" dxfId="21" priority="1" operator="lessThan">
      <formula>4</formula>
    </cfRule>
  </conditionalFormatting>
  <pageMargins left="0.7" right="0.7" top="0.78740157499999996" bottom="0.78740157499999996" header="0.3" footer="0.3"/>
  <pageSetup paperSize="9" scale="3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482A-D23C-4FA2-B49C-BE68C7BE86AB}">
  <sheetPr>
    <pageSetUpPr fitToPage="1"/>
  </sheetPr>
  <dimension ref="A1:AF61"/>
  <sheetViews>
    <sheetView tabSelected="1" zoomScale="80" zoomScaleNormal="80" workbookViewId="0">
      <selection activeCell="K27" sqref="K27"/>
    </sheetView>
  </sheetViews>
  <sheetFormatPr baseColWidth="10" defaultColWidth="20" defaultRowHeight="15" x14ac:dyDescent="0.25"/>
  <cols>
    <col min="1" max="1" width="4.7109375" style="3" customWidth="1"/>
    <col min="2" max="2" width="1.7109375" style="3" customWidth="1"/>
    <col min="3" max="3" width="45" style="3" customWidth="1"/>
    <col min="4" max="4" width="1.85546875" style="5" customWidth="1"/>
    <col min="5" max="5" width="65.85546875" style="3" customWidth="1"/>
    <col min="6" max="6" width="1.28515625" style="3" customWidth="1"/>
    <col min="7" max="7" width="11.85546875" style="3" customWidth="1"/>
    <col min="8" max="8" width="1.7109375" style="5" customWidth="1"/>
    <col min="9" max="9" width="11.85546875" style="3" customWidth="1"/>
    <col min="10" max="10" width="1.7109375" style="3" customWidth="1"/>
    <col min="11" max="11" width="11.85546875" style="3" customWidth="1"/>
    <col min="12" max="12" width="1.7109375" style="5" customWidth="1"/>
    <col min="13" max="13" width="5.7109375" style="3" customWidth="1"/>
    <col min="14" max="14" width="6.42578125" style="3" customWidth="1"/>
    <col min="15" max="15" width="1.7109375" style="5" customWidth="1"/>
    <col min="16" max="16" width="11.85546875" style="3" customWidth="1"/>
    <col min="17" max="17" width="1.7109375" style="5" customWidth="1"/>
    <col min="18" max="18" width="11.85546875" style="5" customWidth="1"/>
    <col min="19" max="19" width="1.7109375" style="5" customWidth="1"/>
    <col min="20" max="20" width="20.28515625" style="10" customWidth="1"/>
    <col min="21" max="21" width="1.7109375" style="6" customWidth="1"/>
    <col min="22" max="22" width="16.7109375" style="4" customWidth="1"/>
    <col min="23" max="23" width="1.7109375" style="6" customWidth="1"/>
    <col min="24" max="24" width="11.7109375" style="4" customWidth="1"/>
    <col min="25" max="25" width="5.42578125" style="4" customWidth="1"/>
    <col min="26" max="26" width="0.85546875" style="4" customWidth="1"/>
    <col min="27" max="27" width="14.28515625" style="4" customWidth="1"/>
    <col min="28" max="28" width="1.7109375" style="4" customWidth="1"/>
    <col min="29" max="29" width="36" style="4" bestFit="1" customWidth="1"/>
    <col min="30" max="30" width="1.7109375" style="3" customWidth="1"/>
    <col min="31" max="16384" width="20" style="3"/>
  </cols>
  <sheetData>
    <row r="1" spans="1:32" s="26" customFormat="1" ht="31.5" customHeight="1" x14ac:dyDescent="0.25">
      <c r="C1" s="121" t="s">
        <v>59</v>
      </c>
      <c r="D1" s="2"/>
      <c r="E1" s="2"/>
      <c r="F1" s="120"/>
      <c r="G1" s="120"/>
      <c r="L1" s="148"/>
      <c r="M1" s="148"/>
      <c r="N1" s="148"/>
      <c r="O1" s="148"/>
      <c r="T1" s="64"/>
      <c r="U1" s="34"/>
      <c r="V1" s="34"/>
      <c r="W1" s="34"/>
      <c r="X1" s="34"/>
      <c r="Y1" s="34"/>
      <c r="Z1" s="34"/>
      <c r="AA1" s="34"/>
      <c r="AB1" s="34"/>
      <c r="AC1" s="34"/>
    </row>
    <row r="2" spans="1:32" s="1" customFormat="1" ht="47.25" customHeight="1" x14ac:dyDescent="0.25">
      <c r="A2" s="25"/>
      <c r="B2" s="25"/>
      <c r="C2" s="119"/>
      <c r="D2" s="118"/>
      <c r="E2" s="118"/>
      <c r="F2" s="25"/>
      <c r="G2" s="117"/>
      <c r="H2" s="117"/>
      <c r="I2" s="117"/>
      <c r="J2" s="117"/>
      <c r="K2" s="117"/>
      <c r="L2" s="148"/>
      <c r="M2" s="148"/>
      <c r="N2" s="148"/>
      <c r="O2" s="148"/>
      <c r="P2" s="117"/>
      <c r="Q2" s="117"/>
      <c r="R2" s="117"/>
      <c r="S2" s="46"/>
      <c r="T2" s="151" t="s">
        <v>0</v>
      </c>
      <c r="U2" s="42"/>
      <c r="V2" s="20" t="s">
        <v>1</v>
      </c>
      <c r="W2" s="42"/>
      <c r="X2" s="20" t="s">
        <v>2</v>
      </c>
      <c r="Y2" s="116" t="s">
        <v>49</v>
      </c>
      <c r="Z2" s="42"/>
      <c r="AA2" s="115" t="s">
        <v>48</v>
      </c>
      <c r="AB2" s="51"/>
      <c r="AC2" s="114" t="s">
        <v>47</v>
      </c>
      <c r="AD2" s="27"/>
      <c r="AE2" s="25"/>
      <c r="AF2" s="25"/>
    </row>
    <row r="3" spans="1:32" ht="21" x14ac:dyDescent="0.35">
      <c r="A3" s="26"/>
      <c r="B3" s="26"/>
      <c r="C3" s="113" t="s">
        <v>46</v>
      </c>
      <c r="D3" s="33"/>
      <c r="E3" s="33"/>
      <c r="F3" s="34"/>
      <c r="G3" s="152" t="s">
        <v>45</v>
      </c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47"/>
      <c r="T3" s="151"/>
      <c r="U3" s="43"/>
      <c r="V3" s="43"/>
      <c r="W3" s="43"/>
      <c r="X3" s="43"/>
      <c r="Y3" s="112"/>
      <c r="Z3" s="112"/>
      <c r="AA3" s="51"/>
      <c r="AB3" s="51"/>
      <c r="AC3" s="111"/>
      <c r="AD3" s="111"/>
      <c r="AE3" s="26"/>
      <c r="AF3" s="26"/>
    </row>
    <row r="4" spans="1:32" s="5" customFormat="1" ht="5.25" customHeight="1" x14ac:dyDescent="0.25">
      <c r="A4" s="110"/>
      <c r="B4" s="26"/>
      <c r="C4" s="34"/>
      <c r="D4" s="34"/>
      <c r="E4" s="34"/>
      <c r="F4" s="34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8"/>
      <c r="T4" s="48"/>
      <c r="U4" s="44"/>
      <c r="V4" s="44"/>
      <c r="W4" s="44"/>
      <c r="X4" s="44"/>
      <c r="Y4" s="34"/>
      <c r="Z4" s="34"/>
      <c r="AA4" s="34"/>
      <c r="AB4" s="34"/>
      <c r="AC4" s="34"/>
      <c r="AD4" s="26"/>
      <c r="AE4" s="26"/>
      <c r="AF4" s="26"/>
    </row>
    <row r="5" spans="1:32" s="7" customFormat="1" ht="23.1" customHeight="1" x14ac:dyDescent="0.3">
      <c r="A5" s="153" t="s">
        <v>44</v>
      </c>
      <c r="B5" s="27"/>
      <c r="C5" s="154" t="s">
        <v>43</v>
      </c>
      <c r="D5" s="32"/>
      <c r="E5" s="107" t="s">
        <v>42</v>
      </c>
      <c r="F5" s="32"/>
      <c r="G5" s="106">
        <v>0</v>
      </c>
      <c r="H5" s="101"/>
      <c r="I5" s="106">
        <v>0</v>
      </c>
      <c r="J5" s="40"/>
      <c r="K5" s="106">
        <v>0</v>
      </c>
      <c r="L5" s="101"/>
      <c r="M5" s="147">
        <v>0</v>
      </c>
      <c r="N5" s="147"/>
      <c r="O5" s="40"/>
      <c r="P5" s="106">
        <v>0</v>
      </c>
      <c r="Q5" s="101"/>
      <c r="R5" s="106">
        <v>0</v>
      </c>
      <c r="S5" s="29"/>
      <c r="T5" s="144">
        <f>ROUND(AVERAGE(G5,I5,K5,M5,P5,R5,G7,M7)*2,0)/2</f>
        <v>0</v>
      </c>
      <c r="U5" s="41"/>
      <c r="V5" s="31"/>
      <c r="W5" s="31"/>
      <c r="X5" s="144">
        <f>T5</f>
        <v>0</v>
      </c>
      <c r="Y5" s="145" t="s">
        <v>41</v>
      </c>
      <c r="Z5" s="32"/>
      <c r="AA5" s="141">
        <f>ROUND(AVERAGE(X5,X5,X9,X11),1)</f>
        <v>0</v>
      </c>
      <c r="AB5" s="32"/>
      <c r="AC5" s="146">
        <f>ROUND(AVERAGE(AA5,AA13),1)</f>
        <v>0</v>
      </c>
      <c r="AD5" s="27"/>
      <c r="AE5" s="27"/>
      <c r="AF5" s="27"/>
    </row>
    <row r="6" spans="1:32" s="7" customFormat="1" ht="7.5" customHeight="1" x14ac:dyDescent="0.3">
      <c r="A6" s="153"/>
      <c r="B6" s="27"/>
      <c r="C6" s="154"/>
      <c r="D6" s="32"/>
      <c r="E6" s="100"/>
      <c r="F6" s="32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29"/>
      <c r="T6" s="144"/>
      <c r="U6" s="41"/>
      <c r="V6" s="31"/>
      <c r="W6" s="31"/>
      <c r="X6" s="144"/>
      <c r="Y6" s="145"/>
      <c r="Z6" s="32"/>
      <c r="AA6" s="141"/>
      <c r="AB6" s="32"/>
      <c r="AC6" s="146"/>
      <c r="AD6" s="27"/>
      <c r="AE6" s="27"/>
      <c r="AF6" s="27"/>
    </row>
    <row r="7" spans="1:32" s="8" customFormat="1" ht="23.1" customHeight="1" x14ac:dyDescent="0.3">
      <c r="A7" s="153"/>
      <c r="B7" s="27"/>
      <c r="C7" s="154"/>
      <c r="D7" s="99"/>
      <c r="E7" s="105" t="s">
        <v>40</v>
      </c>
      <c r="F7" s="27"/>
      <c r="G7" s="147">
        <v>0</v>
      </c>
      <c r="H7" s="147"/>
      <c r="I7" s="147"/>
      <c r="J7" s="147"/>
      <c r="K7" s="147"/>
      <c r="L7" s="101"/>
      <c r="M7" s="147">
        <v>0</v>
      </c>
      <c r="N7" s="147"/>
      <c r="O7" s="147"/>
      <c r="P7" s="147"/>
      <c r="Q7" s="147"/>
      <c r="R7" s="147"/>
      <c r="S7" s="29"/>
      <c r="T7" s="144"/>
      <c r="U7" s="41"/>
      <c r="V7" s="31"/>
      <c r="W7" s="31"/>
      <c r="X7" s="144"/>
      <c r="Y7" s="145"/>
      <c r="Z7" s="32"/>
      <c r="AA7" s="141"/>
      <c r="AB7" s="32"/>
      <c r="AC7" s="146"/>
      <c r="AD7" s="27"/>
      <c r="AE7" s="27"/>
      <c r="AF7" s="27"/>
    </row>
    <row r="8" spans="1:32" s="7" customFormat="1" ht="7.5" customHeight="1" x14ac:dyDescent="0.3">
      <c r="A8" s="153"/>
      <c r="B8" s="27"/>
      <c r="C8" s="154"/>
      <c r="D8" s="99"/>
      <c r="E8" s="104"/>
      <c r="F8" s="27"/>
      <c r="G8" s="101"/>
      <c r="H8" s="155"/>
      <c r="I8" s="155"/>
      <c r="J8" s="155"/>
      <c r="K8" s="101"/>
      <c r="L8" s="148"/>
      <c r="M8" s="148"/>
      <c r="N8" s="148"/>
      <c r="O8" s="148"/>
      <c r="P8" s="101"/>
      <c r="Q8" s="101"/>
      <c r="R8" s="101"/>
      <c r="S8" s="29"/>
      <c r="T8" s="41"/>
      <c r="U8" s="31"/>
      <c r="V8" s="31"/>
      <c r="W8" s="31"/>
      <c r="X8" s="103"/>
      <c r="Y8" s="32"/>
      <c r="Z8" s="32"/>
      <c r="AA8" s="141"/>
      <c r="AB8" s="32"/>
      <c r="AC8" s="146"/>
      <c r="AD8" s="27"/>
      <c r="AE8" s="27"/>
      <c r="AF8" s="27"/>
    </row>
    <row r="9" spans="1:32" s="7" customFormat="1" ht="23.1" customHeight="1" x14ac:dyDescent="0.3">
      <c r="A9" s="153"/>
      <c r="B9" s="27"/>
      <c r="C9" s="154"/>
      <c r="D9" s="32"/>
      <c r="E9" s="102" t="s">
        <v>39</v>
      </c>
      <c r="F9" s="32"/>
      <c r="G9" s="101"/>
      <c r="H9" s="155"/>
      <c r="I9" s="155"/>
      <c r="J9" s="155"/>
      <c r="K9" s="101"/>
      <c r="L9" s="148"/>
      <c r="M9" s="148"/>
      <c r="N9" s="148"/>
      <c r="O9" s="148"/>
      <c r="P9" s="101"/>
      <c r="Q9" s="101"/>
      <c r="R9" s="101"/>
      <c r="S9" s="29"/>
      <c r="T9" s="149"/>
      <c r="U9" s="41"/>
      <c r="V9" s="96">
        <v>0</v>
      </c>
      <c r="W9" s="95"/>
      <c r="X9" s="94">
        <f>V9</f>
        <v>0</v>
      </c>
      <c r="Y9" s="93" t="s">
        <v>37</v>
      </c>
      <c r="Z9" s="32"/>
      <c r="AA9" s="141"/>
      <c r="AB9" s="32"/>
      <c r="AC9" s="146"/>
      <c r="AD9" s="27"/>
      <c r="AE9" s="27"/>
      <c r="AF9" s="27"/>
    </row>
    <row r="10" spans="1:32" s="7" customFormat="1" ht="7.5" customHeight="1" x14ac:dyDescent="0.3">
      <c r="A10" s="153"/>
      <c r="B10" s="27"/>
      <c r="C10" s="154"/>
      <c r="D10" s="32"/>
      <c r="E10" s="100"/>
      <c r="F10" s="32"/>
      <c r="G10" s="40"/>
      <c r="H10" s="155"/>
      <c r="I10" s="155"/>
      <c r="J10" s="155"/>
      <c r="K10" s="40"/>
      <c r="L10" s="148"/>
      <c r="M10" s="148"/>
      <c r="N10" s="148"/>
      <c r="O10" s="148"/>
      <c r="P10" s="40"/>
      <c r="Q10" s="40"/>
      <c r="R10" s="40"/>
      <c r="S10" s="29"/>
      <c r="T10" s="149"/>
      <c r="U10" s="41"/>
      <c r="V10" s="31"/>
      <c r="W10" s="31"/>
      <c r="X10" s="31"/>
      <c r="Y10" s="32"/>
      <c r="Z10" s="32"/>
      <c r="AA10" s="141"/>
      <c r="AB10" s="32"/>
      <c r="AC10" s="146"/>
      <c r="AD10" s="27"/>
      <c r="AE10" s="27"/>
      <c r="AF10" s="27"/>
    </row>
    <row r="11" spans="1:32" s="8" customFormat="1" ht="23.1" customHeight="1" x14ac:dyDescent="0.3">
      <c r="A11" s="153"/>
      <c r="B11" s="27"/>
      <c r="C11" s="154"/>
      <c r="D11" s="99"/>
      <c r="E11" s="98" t="s">
        <v>38</v>
      </c>
      <c r="F11" s="27"/>
      <c r="G11" s="97"/>
      <c r="H11" s="155"/>
      <c r="I11" s="155"/>
      <c r="J11" s="155"/>
      <c r="K11" s="97"/>
      <c r="L11" s="148"/>
      <c r="M11" s="148"/>
      <c r="N11" s="148"/>
      <c r="O11" s="148"/>
      <c r="P11" s="97"/>
      <c r="Q11" s="97"/>
      <c r="R11" s="97"/>
      <c r="S11" s="29"/>
      <c r="T11" s="149"/>
      <c r="U11" s="41"/>
      <c r="V11" s="96">
        <v>0</v>
      </c>
      <c r="W11" s="95"/>
      <c r="X11" s="94">
        <f>V11</f>
        <v>0</v>
      </c>
      <c r="Y11" s="93" t="s">
        <v>37</v>
      </c>
      <c r="Z11" s="32"/>
      <c r="AA11" s="141"/>
      <c r="AB11" s="32"/>
      <c r="AC11" s="146"/>
      <c r="AD11" s="27"/>
      <c r="AE11" s="27"/>
      <c r="AF11" s="27"/>
    </row>
    <row r="12" spans="1:32" s="7" customFormat="1" ht="18.75" customHeight="1" x14ac:dyDescent="0.3">
      <c r="A12" s="27"/>
      <c r="B12" s="27"/>
      <c r="C12" s="27"/>
      <c r="D12" s="27"/>
      <c r="E12" s="27"/>
      <c r="F12" s="27"/>
      <c r="G12" s="29"/>
      <c r="H12" s="155"/>
      <c r="I12" s="155"/>
      <c r="J12" s="155"/>
      <c r="K12" s="29"/>
      <c r="L12" s="148"/>
      <c r="M12" s="148"/>
      <c r="N12" s="148"/>
      <c r="O12" s="148"/>
      <c r="P12" s="29"/>
      <c r="Q12" s="29"/>
      <c r="R12" s="29"/>
      <c r="S12" s="29"/>
      <c r="T12" s="41"/>
      <c r="U12" s="31"/>
      <c r="V12" s="31"/>
      <c r="W12" s="31"/>
      <c r="X12" s="31"/>
      <c r="Y12" s="32"/>
      <c r="Z12" s="32"/>
      <c r="AA12" s="32"/>
      <c r="AB12" s="32"/>
      <c r="AC12" s="146"/>
      <c r="AD12" s="27"/>
      <c r="AE12" s="27"/>
      <c r="AF12" s="27"/>
    </row>
    <row r="13" spans="1:32" s="8" customFormat="1" ht="23.25" customHeight="1" x14ac:dyDescent="0.35">
      <c r="A13" s="140" t="s">
        <v>36</v>
      </c>
      <c r="B13" s="28"/>
      <c r="C13" s="38"/>
      <c r="D13" s="35"/>
      <c r="E13" s="35"/>
      <c r="F13" s="28"/>
      <c r="G13" s="138" t="s">
        <v>3</v>
      </c>
      <c r="H13" s="138"/>
      <c r="I13" s="138"/>
      <c r="J13" s="45"/>
      <c r="K13" s="138" t="s">
        <v>4</v>
      </c>
      <c r="L13" s="138"/>
      <c r="M13" s="138"/>
      <c r="N13" s="138"/>
      <c r="O13" s="35"/>
      <c r="P13" s="138" t="s">
        <v>5</v>
      </c>
      <c r="Q13" s="138"/>
      <c r="R13" s="138"/>
      <c r="S13" s="45"/>
      <c r="T13" s="46"/>
      <c r="U13" s="35"/>
      <c r="V13" s="35"/>
      <c r="W13" s="35"/>
      <c r="X13" s="31"/>
      <c r="Y13" s="32"/>
      <c r="Z13" s="32"/>
      <c r="AA13" s="141">
        <f>ROUND(AVERAGE(X15,X17,X19,X21,X23,X23,X25,X27),1)</f>
        <v>0</v>
      </c>
      <c r="AB13" s="52"/>
      <c r="AC13" s="146"/>
      <c r="AD13" s="27"/>
      <c r="AE13" s="27"/>
      <c r="AF13" s="27"/>
    </row>
    <row r="14" spans="1:32" s="7" customFormat="1" ht="21" customHeight="1" x14ac:dyDescent="0.35">
      <c r="A14" s="140"/>
      <c r="B14" s="26"/>
      <c r="C14" s="39"/>
      <c r="D14" s="33"/>
      <c r="E14" s="33"/>
      <c r="F14" s="34"/>
      <c r="G14" s="74" t="s">
        <v>6</v>
      </c>
      <c r="H14" s="52"/>
      <c r="I14" s="74" t="s">
        <v>7</v>
      </c>
      <c r="J14" s="52"/>
      <c r="K14" s="74" t="s">
        <v>8</v>
      </c>
      <c r="L14" s="52"/>
      <c r="M14" s="136" t="s">
        <v>9</v>
      </c>
      <c r="N14" s="136"/>
      <c r="O14" s="52"/>
      <c r="P14" s="74" t="s">
        <v>10</v>
      </c>
      <c r="Q14" s="52"/>
      <c r="R14" s="74" t="s">
        <v>11</v>
      </c>
      <c r="S14" s="47"/>
      <c r="T14" s="48"/>
      <c r="U14" s="44"/>
      <c r="V14" s="44"/>
      <c r="W14" s="44"/>
      <c r="X14" s="31"/>
      <c r="Y14" s="32"/>
      <c r="Z14" s="32"/>
      <c r="AA14" s="141"/>
      <c r="AB14" s="52"/>
      <c r="AC14" s="146"/>
      <c r="AD14" s="27"/>
      <c r="AE14" s="27"/>
      <c r="AF14" s="27"/>
    </row>
    <row r="15" spans="1:32" s="8" customFormat="1" ht="23.1" customHeight="1" x14ac:dyDescent="0.3">
      <c r="A15" s="140"/>
      <c r="B15" s="27"/>
      <c r="C15" s="11" t="s">
        <v>35</v>
      </c>
      <c r="D15" s="27"/>
      <c r="E15" s="11" t="s">
        <v>13</v>
      </c>
      <c r="F15" s="27"/>
      <c r="G15" s="150" t="s">
        <v>56</v>
      </c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43"/>
      <c r="X15" s="12">
        <f>Maturitätsfächer!W4</f>
        <v>0</v>
      </c>
      <c r="Y15" s="87" t="s">
        <v>27</v>
      </c>
      <c r="Z15" s="32"/>
      <c r="AA15" s="141"/>
      <c r="AB15" s="52"/>
      <c r="AC15" s="146"/>
      <c r="AD15" s="27"/>
      <c r="AE15" s="27"/>
      <c r="AF15" s="27"/>
    </row>
    <row r="16" spans="1:32" s="7" customFormat="1" ht="7.5" customHeight="1" x14ac:dyDescent="0.3">
      <c r="A16" s="140"/>
      <c r="B16" s="27"/>
      <c r="C16" s="27"/>
      <c r="D16" s="27"/>
      <c r="E16" s="27"/>
      <c r="F16" s="27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43"/>
      <c r="X16" s="41"/>
      <c r="Y16" s="32"/>
      <c r="Z16" s="32"/>
      <c r="AA16" s="141"/>
      <c r="AB16" s="52"/>
      <c r="AC16" s="146"/>
      <c r="AD16" s="27"/>
      <c r="AE16" s="27"/>
      <c r="AF16" s="27"/>
    </row>
    <row r="17" spans="1:32" s="9" customFormat="1" ht="23.1" customHeight="1" x14ac:dyDescent="0.35">
      <c r="A17" s="140"/>
      <c r="B17" s="27"/>
      <c r="C17" s="92" t="s">
        <v>34</v>
      </c>
      <c r="D17" s="27"/>
      <c r="E17" s="92" t="s">
        <v>14</v>
      </c>
      <c r="F17" s="27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43"/>
      <c r="X17" s="90">
        <f>Maturitätsfächer!W6</f>
        <v>0</v>
      </c>
      <c r="Y17" s="87" t="s">
        <v>27</v>
      </c>
      <c r="Z17" s="28"/>
      <c r="AA17" s="141"/>
      <c r="AB17" s="66"/>
      <c r="AC17" s="146"/>
      <c r="AD17" s="28"/>
      <c r="AE17" s="28"/>
      <c r="AF17" s="28"/>
    </row>
    <row r="18" spans="1:32" ht="7.5" customHeight="1" x14ac:dyDescent="0.3">
      <c r="A18" s="140"/>
      <c r="B18" s="27"/>
      <c r="C18" s="27"/>
      <c r="D18" s="27"/>
      <c r="E18" s="27"/>
      <c r="F18" s="27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43"/>
      <c r="X18" s="41"/>
      <c r="Y18" s="34"/>
      <c r="Z18" s="34"/>
      <c r="AA18" s="141"/>
      <c r="AB18" s="67"/>
      <c r="AC18" s="146"/>
      <c r="AD18" s="26"/>
      <c r="AE18" s="26"/>
      <c r="AF18" s="26"/>
    </row>
    <row r="19" spans="1:32" s="8" customFormat="1" ht="23.1" customHeight="1" x14ac:dyDescent="0.3">
      <c r="A19" s="140"/>
      <c r="B19" s="27"/>
      <c r="C19" s="91" t="s">
        <v>33</v>
      </c>
      <c r="D19" s="36"/>
      <c r="E19" s="91" t="s">
        <v>15</v>
      </c>
      <c r="F19" s="49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43"/>
      <c r="X19" s="89">
        <f>Maturitätsfächer!W8</f>
        <v>0</v>
      </c>
      <c r="Y19" s="87" t="s">
        <v>27</v>
      </c>
      <c r="Z19" s="32"/>
      <c r="AA19" s="141"/>
      <c r="AB19" s="52"/>
      <c r="AC19" s="146"/>
      <c r="AD19" s="27"/>
      <c r="AE19" s="27"/>
      <c r="AF19" s="27"/>
    </row>
    <row r="20" spans="1:32" s="8" customFormat="1" ht="7.5" customHeight="1" x14ac:dyDescent="0.3">
      <c r="A20" s="140"/>
      <c r="B20" s="27"/>
      <c r="C20" s="36"/>
      <c r="D20" s="36"/>
      <c r="E20" s="36"/>
      <c r="F20" s="49"/>
      <c r="G20" s="40"/>
      <c r="H20" s="29"/>
      <c r="I20" s="40"/>
      <c r="J20" s="29"/>
      <c r="K20" s="40"/>
      <c r="L20" s="29"/>
      <c r="M20" s="40"/>
      <c r="N20" s="40"/>
      <c r="O20" s="57"/>
      <c r="P20" s="40"/>
      <c r="Q20" s="40"/>
      <c r="R20" s="40"/>
      <c r="S20" s="58"/>
      <c r="T20" s="41"/>
      <c r="U20" s="43"/>
      <c r="V20" s="41"/>
      <c r="W20" s="43"/>
      <c r="X20" s="41"/>
      <c r="Y20" s="32"/>
      <c r="Z20" s="32"/>
      <c r="AA20" s="141"/>
      <c r="AB20" s="52"/>
      <c r="AC20" s="146"/>
      <c r="AD20" s="27"/>
      <c r="AE20" s="27"/>
      <c r="AF20" s="27"/>
    </row>
    <row r="21" spans="1:32" s="8" customFormat="1" ht="23.1" customHeight="1" x14ac:dyDescent="0.3">
      <c r="A21" s="140"/>
      <c r="B21" s="27"/>
      <c r="C21" s="16" t="s">
        <v>32</v>
      </c>
      <c r="D21" s="37"/>
      <c r="E21" s="16"/>
      <c r="F21" s="50"/>
      <c r="G21" s="73">
        <v>0</v>
      </c>
      <c r="H21" s="54"/>
      <c r="I21" s="73">
        <v>0</v>
      </c>
      <c r="J21" s="54"/>
      <c r="K21" s="73">
        <v>0</v>
      </c>
      <c r="L21" s="29"/>
      <c r="M21" s="139">
        <v>0</v>
      </c>
      <c r="N21" s="139"/>
      <c r="O21" s="57"/>
      <c r="P21" s="40"/>
      <c r="Q21" s="40"/>
      <c r="R21" s="40"/>
      <c r="S21" s="58"/>
      <c r="T21" s="14">
        <f>ROUND(AVERAGE(G21,I21,K21,M21)*2,0)/2</f>
        <v>0</v>
      </c>
      <c r="U21" s="43"/>
      <c r="V21" s="15">
        <v>0</v>
      </c>
      <c r="W21" s="43"/>
      <c r="X21" s="14">
        <f>ROUND(AVERAGE(T21,V21),1)</f>
        <v>0</v>
      </c>
      <c r="Y21" s="87" t="s">
        <v>27</v>
      </c>
      <c r="Z21" s="32"/>
      <c r="AA21" s="141"/>
      <c r="AB21" s="52"/>
      <c r="AC21" s="146"/>
      <c r="AD21" s="27"/>
      <c r="AE21" s="27"/>
      <c r="AF21" s="27"/>
    </row>
    <row r="22" spans="1:32" s="8" customFormat="1" ht="7.5" customHeight="1" x14ac:dyDescent="0.3">
      <c r="A22" s="140"/>
      <c r="B22" s="27"/>
      <c r="C22" s="36"/>
      <c r="D22" s="36"/>
      <c r="E22" s="36"/>
      <c r="F22" s="49"/>
      <c r="G22" s="40"/>
      <c r="H22" s="29"/>
      <c r="I22" s="40"/>
      <c r="J22" s="29"/>
      <c r="K22" s="40"/>
      <c r="L22" s="29"/>
      <c r="M22" s="40"/>
      <c r="N22" s="40"/>
      <c r="O22" s="57"/>
      <c r="P22" s="40"/>
      <c r="Q22" s="40"/>
      <c r="R22" s="40"/>
      <c r="S22" s="58"/>
      <c r="T22" s="41"/>
      <c r="U22" s="43"/>
      <c r="V22" s="41"/>
      <c r="W22" s="43"/>
      <c r="X22" s="41"/>
      <c r="Y22" s="32"/>
      <c r="Z22" s="32"/>
      <c r="AA22" s="141"/>
      <c r="AB22" s="52"/>
      <c r="AC22" s="146"/>
      <c r="AD22" s="27"/>
      <c r="AE22" s="27"/>
      <c r="AF22" s="27"/>
    </row>
    <row r="23" spans="1:32" s="8" customFormat="1" ht="23.1" customHeight="1" x14ac:dyDescent="0.25">
      <c r="A23" s="140"/>
      <c r="B23" s="27"/>
      <c r="C23" s="16" t="s">
        <v>31</v>
      </c>
      <c r="D23" s="37"/>
      <c r="E23" s="16" t="s">
        <v>1</v>
      </c>
      <c r="F23" s="37"/>
      <c r="G23" s="77"/>
      <c r="H23" s="54"/>
      <c r="I23" s="126"/>
      <c r="J23" s="54"/>
      <c r="K23" s="77"/>
      <c r="L23" s="54"/>
      <c r="M23" s="132"/>
      <c r="N23" s="132"/>
      <c r="O23" s="54"/>
      <c r="P23" s="77"/>
      <c r="Q23" s="77"/>
      <c r="R23" s="77"/>
      <c r="S23" s="61"/>
      <c r="T23" s="41"/>
      <c r="U23" s="41"/>
      <c r="V23" s="124" t="s">
        <v>57</v>
      </c>
      <c r="W23" s="41"/>
      <c r="X23" s="14">
        <f>ROUND(AVERAGE(Maturitätsfächer!U12,Maturitätsfächer!U14),1)</f>
        <v>0</v>
      </c>
      <c r="Y23" s="88" t="s">
        <v>30</v>
      </c>
      <c r="Z23" s="32"/>
      <c r="AA23" s="141"/>
      <c r="AB23" s="52"/>
      <c r="AC23" s="146"/>
      <c r="AD23" s="27"/>
      <c r="AE23" s="27"/>
      <c r="AF23" s="27"/>
    </row>
    <row r="24" spans="1:32" s="8" customFormat="1" ht="7.5" customHeight="1" x14ac:dyDescent="0.25">
      <c r="A24" s="140"/>
      <c r="B24" s="27"/>
      <c r="C24" s="37"/>
      <c r="D24" s="37"/>
      <c r="E24" s="37"/>
      <c r="F24" s="50"/>
      <c r="G24" s="77"/>
      <c r="H24" s="54"/>
      <c r="I24" s="126"/>
      <c r="J24" s="54"/>
      <c r="K24" s="77"/>
      <c r="L24" s="54"/>
      <c r="M24" s="123"/>
      <c r="N24" s="123"/>
      <c r="O24" s="54"/>
      <c r="P24" s="77"/>
      <c r="Q24" s="77"/>
      <c r="R24" s="77"/>
      <c r="S24" s="61"/>
      <c r="T24" s="41"/>
      <c r="U24" s="41"/>
      <c r="V24" s="41"/>
      <c r="W24" s="41"/>
      <c r="X24" s="41"/>
      <c r="Y24" s="32"/>
      <c r="Z24" s="32"/>
      <c r="AA24" s="141"/>
      <c r="AB24" s="52"/>
      <c r="AC24" s="146"/>
      <c r="AD24" s="27"/>
      <c r="AE24" s="27"/>
      <c r="AF24" s="27"/>
    </row>
    <row r="25" spans="1:32" s="8" customFormat="1" ht="23.1" customHeight="1" x14ac:dyDescent="0.25">
      <c r="A25" s="140"/>
      <c r="B25" s="27"/>
      <c r="C25" s="16" t="s">
        <v>29</v>
      </c>
      <c r="D25" s="37"/>
      <c r="E25" s="16" t="s">
        <v>28</v>
      </c>
      <c r="F25" s="37"/>
      <c r="G25" s="150" t="s">
        <v>56</v>
      </c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41"/>
      <c r="V25" s="77"/>
      <c r="W25" s="41"/>
      <c r="X25" s="14">
        <f>ROUND(AVERAGE(Maturitätsfächer!S12,Maturitätsfächer!S14),1)</f>
        <v>0</v>
      </c>
      <c r="Y25" s="87" t="s">
        <v>27</v>
      </c>
      <c r="Z25" s="32"/>
      <c r="AA25" s="141"/>
      <c r="AB25" s="52"/>
      <c r="AC25" s="146"/>
      <c r="AD25" s="27"/>
      <c r="AE25" s="27"/>
      <c r="AF25" s="27"/>
    </row>
    <row r="26" spans="1:32" s="8" customFormat="1" ht="7.5" customHeight="1" x14ac:dyDescent="0.25">
      <c r="A26" s="140"/>
      <c r="B26" s="26"/>
      <c r="C26" s="26"/>
      <c r="D26" s="26"/>
      <c r="E26" s="26"/>
      <c r="F26" s="26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26"/>
      <c r="T26" s="64"/>
      <c r="U26" s="34"/>
      <c r="V26" s="34"/>
      <c r="W26" s="34"/>
      <c r="X26" s="86"/>
      <c r="Y26" s="32"/>
      <c r="Z26" s="32"/>
      <c r="AA26" s="141"/>
      <c r="AB26" s="52"/>
      <c r="AC26" s="146"/>
      <c r="AD26" s="27"/>
      <c r="AE26" s="27"/>
      <c r="AF26" s="27"/>
    </row>
    <row r="27" spans="1:32" s="8" customFormat="1" ht="18.75" customHeight="1" x14ac:dyDescent="0.25">
      <c r="A27" s="140"/>
      <c r="B27" s="26"/>
      <c r="C27" s="142" t="s">
        <v>12</v>
      </c>
      <c r="D27" s="27"/>
      <c r="E27" s="81" t="s">
        <v>55</v>
      </c>
      <c r="F27" s="27"/>
      <c r="G27" s="55"/>
      <c r="H27" s="55"/>
      <c r="I27" s="55"/>
      <c r="J27" s="55"/>
      <c r="K27" s="76">
        <v>0</v>
      </c>
      <c r="L27" s="56"/>
      <c r="M27" s="27"/>
      <c r="N27" s="27"/>
      <c r="O27" s="54">
        <v>0</v>
      </c>
      <c r="P27" s="84"/>
      <c r="Q27" s="56"/>
      <c r="R27" s="77"/>
      <c r="S27" s="61"/>
      <c r="T27" s="130">
        <f>ROUND(AVERAGE(K27,M29)*2,0)/2</f>
        <v>0</v>
      </c>
      <c r="U27" s="34"/>
      <c r="V27" s="34"/>
      <c r="W27" s="34"/>
      <c r="X27" s="130">
        <f>ROUND(AVERAGE(T27,T31),1)</f>
        <v>0</v>
      </c>
      <c r="Y27" s="143" t="s">
        <v>27</v>
      </c>
      <c r="Z27" s="32"/>
      <c r="AA27" s="141"/>
      <c r="AB27" s="52"/>
      <c r="AC27" s="146"/>
      <c r="AD27" s="27"/>
      <c r="AE27" s="27"/>
      <c r="AF27" s="27"/>
    </row>
    <row r="28" spans="1:32" s="8" customFormat="1" ht="7.5" customHeight="1" x14ac:dyDescent="0.25">
      <c r="A28" s="85"/>
      <c r="B28" s="26"/>
      <c r="C28" s="142"/>
      <c r="D28" s="27"/>
      <c r="E28" s="37"/>
      <c r="F28" s="27"/>
      <c r="G28" s="55"/>
      <c r="H28" s="55"/>
      <c r="I28" s="55"/>
      <c r="J28" s="55"/>
      <c r="K28" s="84"/>
      <c r="L28" s="56"/>
      <c r="M28" s="84"/>
      <c r="N28" s="84"/>
      <c r="O28" s="54"/>
      <c r="P28" s="84"/>
      <c r="Q28" s="56"/>
      <c r="R28" s="79"/>
      <c r="S28" s="61"/>
      <c r="T28" s="130"/>
      <c r="U28" s="34"/>
      <c r="V28" s="34"/>
      <c r="W28" s="34"/>
      <c r="X28" s="130"/>
      <c r="Y28" s="143"/>
      <c r="Z28" s="32"/>
      <c r="AA28" s="141"/>
      <c r="AB28" s="52"/>
      <c r="AC28" s="146"/>
      <c r="AD28" s="27"/>
      <c r="AE28" s="27"/>
      <c r="AF28" s="27"/>
    </row>
    <row r="29" spans="1:32" s="8" customFormat="1" ht="18.75" customHeight="1" x14ac:dyDescent="0.25">
      <c r="A29" s="85"/>
      <c r="B29" s="26"/>
      <c r="C29" s="142"/>
      <c r="D29" s="27"/>
      <c r="E29" s="82" t="s">
        <v>58</v>
      </c>
      <c r="F29" s="27"/>
      <c r="G29" s="55"/>
      <c r="H29" s="55"/>
      <c r="I29" s="55"/>
      <c r="J29" s="55"/>
      <c r="K29" s="84"/>
      <c r="L29" s="56"/>
      <c r="M29" s="131">
        <f>Maturitätsfächer!J26</f>
        <v>0</v>
      </c>
      <c r="N29" s="131"/>
      <c r="O29" s="54"/>
      <c r="P29" s="84"/>
      <c r="Q29" s="56"/>
      <c r="R29" s="79"/>
      <c r="S29" s="61"/>
      <c r="T29" s="130"/>
      <c r="U29" s="34"/>
      <c r="V29" s="34"/>
      <c r="W29" s="34"/>
      <c r="X29" s="130"/>
      <c r="Y29" s="143"/>
      <c r="Z29" s="32"/>
      <c r="AA29" s="141"/>
      <c r="AB29" s="52"/>
      <c r="AC29" s="146"/>
      <c r="AD29" s="27"/>
      <c r="AE29" s="27"/>
      <c r="AF29" s="27"/>
    </row>
    <row r="30" spans="1:32" s="8" customFormat="1" ht="8.25" customHeight="1" x14ac:dyDescent="0.25">
      <c r="A30" s="83"/>
      <c r="B30" s="26"/>
      <c r="C30" s="142"/>
      <c r="D30" s="27"/>
      <c r="E30" s="27"/>
      <c r="F30" s="27"/>
      <c r="G30" s="55"/>
      <c r="H30" s="55"/>
      <c r="I30" s="55"/>
      <c r="J30" s="55"/>
      <c r="K30" s="54"/>
      <c r="L30" s="54"/>
      <c r="M30" s="54"/>
      <c r="N30" s="54"/>
      <c r="O30" s="54"/>
      <c r="P30" s="54"/>
      <c r="Q30" s="54"/>
      <c r="R30" s="54"/>
      <c r="S30" s="61"/>
      <c r="T30" s="41"/>
      <c r="U30" s="34"/>
      <c r="V30" s="34"/>
      <c r="W30" s="34"/>
      <c r="X30" s="130"/>
      <c r="Y30" s="143"/>
      <c r="Z30" s="32"/>
      <c r="AA30" s="141"/>
      <c r="AB30" s="52"/>
      <c r="AC30" s="146"/>
      <c r="AD30" s="27"/>
      <c r="AE30" s="27"/>
      <c r="AF30" s="27"/>
    </row>
    <row r="31" spans="1:32" s="8" customFormat="1" ht="18.75" customHeight="1" x14ac:dyDescent="0.25">
      <c r="A31" s="83"/>
      <c r="B31" s="26"/>
      <c r="C31" s="142"/>
      <c r="D31" s="27"/>
      <c r="E31" s="81" t="s">
        <v>26</v>
      </c>
      <c r="F31" s="27"/>
      <c r="G31" s="55"/>
      <c r="H31" s="55"/>
      <c r="I31" s="55"/>
      <c r="J31" s="55"/>
      <c r="K31" s="54"/>
      <c r="L31" s="54"/>
      <c r="M31" s="27"/>
      <c r="N31" s="125"/>
      <c r="O31" s="125"/>
      <c r="P31" s="131">
        <f>Maturitätsfächer!O28</f>
        <v>0</v>
      </c>
      <c r="Q31" s="131"/>
      <c r="R31" s="131"/>
      <c r="S31" s="54"/>
      <c r="T31" s="75">
        <f>P31</f>
        <v>0</v>
      </c>
      <c r="U31" s="34"/>
      <c r="V31" s="34"/>
      <c r="W31" s="34"/>
      <c r="X31" s="130"/>
      <c r="Y31" s="143"/>
      <c r="Z31" s="32"/>
      <c r="AA31" s="141"/>
      <c r="AB31" s="52"/>
      <c r="AC31" s="146"/>
      <c r="AD31" s="27"/>
      <c r="AE31" s="27"/>
      <c r="AF31" s="27"/>
    </row>
    <row r="32" spans="1:32" ht="15.75" x14ac:dyDescent="0.25">
      <c r="A32" s="26"/>
      <c r="B32" s="26"/>
      <c r="C32" s="26"/>
      <c r="D32" s="26"/>
      <c r="E32" s="26"/>
      <c r="F32" s="26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26"/>
      <c r="T32" s="64"/>
      <c r="U32" s="34"/>
      <c r="V32" s="34"/>
      <c r="W32" s="34"/>
      <c r="X32" s="68"/>
      <c r="Y32" s="34"/>
      <c r="Z32" s="34"/>
      <c r="AA32" s="34"/>
      <c r="AB32" s="34"/>
      <c r="AC32" s="34"/>
      <c r="AD32" s="26"/>
      <c r="AE32" s="26"/>
      <c r="AF32" s="26"/>
    </row>
    <row r="33" spans="1:32" ht="15.75" x14ac:dyDescent="0.25">
      <c r="A33" s="80"/>
      <c r="B33" s="26"/>
      <c r="C33" s="26"/>
      <c r="D33" s="26"/>
      <c r="E33" s="26"/>
      <c r="F33" s="26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26"/>
      <c r="S33" s="26"/>
      <c r="T33" s="64"/>
      <c r="U33" s="34"/>
      <c r="V33" s="34"/>
      <c r="W33" s="34"/>
      <c r="X33" s="34"/>
      <c r="Y33" s="34"/>
      <c r="Z33" s="34"/>
      <c r="AA33" s="34"/>
      <c r="AB33" s="34"/>
      <c r="AC33" s="34"/>
      <c r="AD33" s="26"/>
      <c r="AE33" s="26"/>
      <c r="AF33" s="26"/>
    </row>
    <row r="34" spans="1:32" ht="15.75" x14ac:dyDescent="0.25">
      <c r="A34" s="80"/>
      <c r="B34" s="26"/>
      <c r="C34" s="26"/>
      <c r="D34" s="26"/>
      <c r="E34" s="26"/>
      <c r="F34" s="26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26"/>
      <c r="S34" s="26"/>
      <c r="T34" s="64"/>
      <c r="U34" s="34"/>
      <c r="V34" s="34"/>
      <c r="W34" s="34"/>
      <c r="X34" s="34"/>
      <c r="Y34" s="34"/>
      <c r="Z34" s="34"/>
      <c r="AA34" s="34"/>
      <c r="AB34" s="34"/>
      <c r="AC34" s="34"/>
      <c r="AD34" s="26"/>
      <c r="AE34" s="26"/>
      <c r="AF34" s="26"/>
    </row>
    <row r="35" spans="1:32" ht="15.75" x14ac:dyDescent="0.25">
      <c r="A35" s="80"/>
      <c r="B35" s="26"/>
      <c r="C35" s="26"/>
      <c r="D35" s="26"/>
      <c r="E35" s="26"/>
      <c r="F35" s="26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26"/>
      <c r="S35" s="26"/>
      <c r="T35" s="64"/>
      <c r="U35" s="34"/>
      <c r="V35" s="34"/>
      <c r="W35" s="34"/>
      <c r="X35" s="34"/>
      <c r="Y35" s="34"/>
      <c r="Z35" s="34"/>
      <c r="AA35" s="34"/>
      <c r="AB35" s="34"/>
      <c r="AC35" s="34"/>
      <c r="AD35" s="26"/>
      <c r="AE35" s="26"/>
      <c r="AF35" s="26"/>
    </row>
    <row r="36" spans="1:32" ht="14.45" customHeight="1" x14ac:dyDescent="0.25">
      <c r="A36" s="80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64"/>
      <c r="U36" s="34"/>
      <c r="V36" s="34"/>
      <c r="W36" s="34"/>
      <c r="X36" s="34"/>
      <c r="Y36" s="34"/>
      <c r="Z36" s="34"/>
      <c r="AA36" s="34"/>
      <c r="AB36" s="34"/>
      <c r="AC36" s="34"/>
      <c r="AD36" s="26"/>
      <c r="AE36" s="26"/>
      <c r="AF36" s="26"/>
    </row>
    <row r="37" spans="1:32" ht="14.45" customHeight="1" x14ac:dyDescent="0.25">
      <c r="A37" s="80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64"/>
      <c r="U37" s="34"/>
      <c r="V37" s="34"/>
      <c r="W37" s="34"/>
      <c r="X37" s="34"/>
      <c r="Y37" s="34"/>
      <c r="Z37" s="34"/>
      <c r="AA37" s="34"/>
      <c r="AB37" s="34"/>
      <c r="AC37" s="34"/>
      <c r="AD37" s="26"/>
      <c r="AE37" s="26"/>
      <c r="AF37" s="26"/>
    </row>
    <row r="38" spans="1:32" ht="14.45" customHeight="1" x14ac:dyDescent="0.25">
      <c r="A38" s="80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64"/>
      <c r="U38" s="34"/>
      <c r="V38" s="34"/>
      <c r="W38" s="34"/>
      <c r="X38" s="34"/>
      <c r="Y38" s="34"/>
      <c r="Z38" s="34"/>
      <c r="AA38" s="34"/>
      <c r="AB38" s="34"/>
      <c r="AC38" s="34"/>
      <c r="AD38" s="26"/>
      <c r="AE38" s="26"/>
      <c r="AF38" s="26"/>
    </row>
    <row r="39" spans="1:32" ht="14.45" customHeight="1" x14ac:dyDescent="0.25">
      <c r="A39" s="80"/>
      <c r="B39" s="26"/>
      <c r="C39" s="26"/>
      <c r="D39" s="26"/>
      <c r="E39" s="69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64"/>
      <c r="U39" s="34"/>
      <c r="V39" s="34"/>
      <c r="W39" s="34"/>
      <c r="X39" s="34"/>
      <c r="Y39" s="34"/>
      <c r="Z39" s="34"/>
      <c r="AA39" s="34"/>
      <c r="AB39" s="34"/>
      <c r="AC39" s="34"/>
      <c r="AD39" s="26"/>
      <c r="AE39" s="26"/>
      <c r="AF39" s="26"/>
    </row>
    <row r="40" spans="1:32" x14ac:dyDescent="0.25">
      <c r="A40" s="80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64"/>
      <c r="U40" s="34"/>
      <c r="V40" s="34"/>
      <c r="W40" s="34"/>
      <c r="X40" s="34"/>
      <c r="Y40" s="34"/>
      <c r="Z40" s="34"/>
      <c r="AA40" s="34"/>
      <c r="AB40" s="34"/>
      <c r="AC40" s="34"/>
      <c r="AD40" s="26"/>
      <c r="AE40" s="26"/>
      <c r="AF40" s="26"/>
    </row>
    <row r="41" spans="1:32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64"/>
      <c r="U41" s="34"/>
      <c r="V41" s="34"/>
      <c r="W41" s="34"/>
      <c r="X41" s="34"/>
      <c r="Y41" s="34"/>
      <c r="Z41" s="34"/>
      <c r="AA41" s="34"/>
      <c r="AB41" s="34"/>
      <c r="AC41" s="34"/>
      <c r="AD41" s="26"/>
      <c r="AE41" s="26"/>
      <c r="AF41" s="26"/>
    </row>
    <row r="42" spans="1:32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64"/>
      <c r="U42" s="34"/>
      <c r="V42" s="34"/>
      <c r="W42" s="34"/>
      <c r="X42" s="34"/>
      <c r="Y42" s="34"/>
      <c r="Z42" s="34"/>
      <c r="AA42" s="34"/>
      <c r="AB42" s="34"/>
      <c r="AC42" s="34"/>
      <c r="AD42" s="26"/>
      <c r="AE42" s="26"/>
      <c r="AF42" s="26"/>
    </row>
    <row r="43" spans="1:32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64"/>
      <c r="U43" s="34"/>
      <c r="V43" s="34"/>
      <c r="W43" s="34"/>
      <c r="X43" s="34"/>
      <c r="Y43" s="34"/>
      <c r="Z43" s="34"/>
      <c r="AA43" s="34"/>
      <c r="AB43" s="34"/>
      <c r="AC43" s="34"/>
      <c r="AD43" s="26"/>
      <c r="AE43" s="26"/>
      <c r="AF43" s="26"/>
    </row>
    <row r="44" spans="1:32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64"/>
      <c r="U44" s="34"/>
      <c r="V44" s="34"/>
      <c r="W44" s="34"/>
      <c r="X44" s="34"/>
      <c r="Y44" s="34"/>
      <c r="Z44" s="34"/>
      <c r="AA44" s="34"/>
      <c r="AB44" s="34"/>
      <c r="AC44" s="34"/>
      <c r="AD44" s="26"/>
      <c r="AE44" s="26"/>
      <c r="AF44" s="26"/>
    </row>
    <row r="45" spans="1:32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64"/>
      <c r="U45" s="34"/>
      <c r="V45" s="34"/>
      <c r="W45" s="34"/>
      <c r="X45" s="34"/>
      <c r="Y45" s="34"/>
      <c r="Z45" s="34"/>
      <c r="AA45" s="34"/>
      <c r="AB45" s="34"/>
      <c r="AC45" s="34"/>
      <c r="AD45" s="26"/>
      <c r="AE45" s="26"/>
      <c r="AF45" s="26"/>
    </row>
    <row r="46" spans="1:32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64"/>
      <c r="U46" s="34"/>
      <c r="V46" s="34"/>
      <c r="W46" s="34"/>
      <c r="X46" s="34"/>
      <c r="Y46" s="34"/>
      <c r="Z46" s="34"/>
      <c r="AA46" s="34"/>
      <c r="AB46" s="34"/>
      <c r="AC46" s="34"/>
      <c r="AD46" s="26"/>
      <c r="AE46" s="26"/>
      <c r="AF46" s="26"/>
    </row>
    <row r="47" spans="1:32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64"/>
      <c r="U47" s="34"/>
      <c r="V47" s="34"/>
      <c r="W47" s="34"/>
      <c r="X47" s="34"/>
      <c r="Y47" s="34"/>
      <c r="Z47" s="34"/>
      <c r="AA47" s="34"/>
      <c r="AB47" s="34"/>
      <c r="AC47" s="34"/>
      <c r="AD47" s="26"/>
      <c r="AE47" s="26"/>
      <c r="AF47" s="26"/>
    </row>
    <row r="48" spans="1:32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64"/>
      <c r="U48" s="34"/>
      <c r="V48" s="34"/>
      <c r="W48" s="34"/>
      <c r="X48" s="34"/>
      <c r="Y48" s="34"/>
      <c r="Z48" s="34"/>
      <c r="AA48" s="34"/>
      <c r="AB48" s="34"/>
      <c r="AC48" s="34"/>
      <c r="AD48" s="26"/>
      <c r="AE48" s="26"/>
      <c r="AF48" s="26"/>
    </row>
    <row r="49" spans="1:32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64"/>
      <c r="U49" s="34"/>
      <c r="V49" s="34"/>
      <c r="W49" s="34"/>
      <c r="X49" s="34"/>
      <c r="Y49" s="34"/>
      <c r="Z49" s="34"/>
      <c r="AA49" s="34"/>
      <c r="AB49" s="34"/>
      <c r="AC49" s="34"/>
      <c r="AD49" s="26"/>
      <c r="AE49" s="26"/>
      <c r="AF49" s="26"/>
    </row>
    <row r="50" spans="1:32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64"/>
      <c r="U50" s="34"/>
      <c r="V50" s="34"/>
      <c r="W50" s="34"/>
      <c r="X50" s="34"/>
      <c r="Y50" s="34"/>
      <c r="Z50" s="34"/>
      <c r="AA50" s="34"/>
      <c r="AB50" s="34"/>
      <c r="AC50" s="34"/>
      <c r="AD50" s="26"/>
      <c r="AE50" s="26"/>
      <c r="AF50" s="26"/>
    </row>
    <row r="51" spans="1:32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64"/>
      <c r="U51" s="34"/>
      <c r="V51" s="34"/>
      <c r="W51" s="34"/>
      <c r="X51" s="34"/>
      <c r="Y51" s="34"/>
      <c r="Z51" s="34"/>
      <c r="AA51" s="34"/>
      <c r="AB51" s="34"/>
      <c r="AC51" s="34"/>
      <c r="AD51" s="26"/>
      <c r="AE51" s="26"/>
      <c r="AF51" s="26"/>
    </row>
    <row r="52" spans="1:32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64"/>
      <c r="U52" s="34"/>
      <c r="V52" s="34"/>
      <c r="W52" s="34"/>
      <c r="X52" s="34"/>
      <c r="Y52" s="34"/>
      <c r="Z52" s="34"/>
      <c r="AA52" s="34"/>
      <c r="AB52" s="34"/>
      <c r="AC52" s="34"/>
      <c r="AD52" s="26"/>
      <c r="AE52" s="26"/>
      <c r="AF52" s="26"/>
    </row>
    <row r="53" spans="1:32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64"/>
      <c r="U53" s="34"/>
      <c r="V53" s="34"/>
      <c r="W53" s="34"/>
      <c r="X53" s="34"/>
      <c r="Y53" s="34"/>
      <c r="Z53" s="34"/>
      <c r="AA53" s="34"/>
      <c r="AB53" s="34"/>
      <c r="AC53" s="34"/>
      <c r="AD53" s="26"/>
      <c r="AE53" s="26"/>
      <c r="AF53" s="26"/>
    </row>
    <row r="54" spans="1:32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64"/>
      <c r="U54" s="34"/>
      <c r="V54" s="34"/>
      <c r="W54" s="34"/>
      <c r="X54" s="34"/>
      <c r="Y54" s="34"/>
      <c r="Z54" s="34"/>
      <c r="AA54" s="34"/>
      <c r="AB54" s="34"/>
      <c r="AC54" s="34"/>
      <c r="AD54" s="26"/>
      <c r="AE54" s="26"/>
      <c r="AF54" s="26"/>
    </row>
    <row r="55" spans="1:32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64"/>
      <c r="U55" s="34"/>
      <c r="V55" s="34"/>
      <c r="W55" s="34"/>
      <c r="X55" s="34"/>
      <c r="Y55" s="34"/>
      <c r="Z55" s="34"/>
      <c r="AA55" s="34"/>
      <c r="AB55" s="34"/>
      <c r="AC55" s="34"/>
      <c r="AD55" s="26"/>
      <c r="AE55" s="26"/>
      <c r="AF55" s="26"/>
    </row>
    <row r="56" spans="1:32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64"/>
      <c r="U56" s="34"/>
      <c r="V56" s="34"/>
      <c r="W56" s="34"/>
      <c r="X56" s="34"/>
      <c r="Y56" s="34"/>
      <c r="Z56" s="34"/>
      <c r="AA56" s="34"/>
      <c r="AB56" s="34"/>
      <c r="AC56" s="34"/>
      <c r="AD56" s="26"/>
      <c r="AE56" s="26"/>
      <c r="AF56" s="26"/>
    </row>
    <row r="57" spans="1:32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64"/>
      <c r="U57" s="34"/>
      <c r="V57" s="34"/>
      <c r="W57" s="34"/>
      <c r="X57" s="34"/>
      <c r="Y57" s="34"/>
      <c r="Z57" s="34"/>
      <c r="AA57" s="34"/>
      <c r="AB57" s="34"/>
      <c r="AC57" s="34"/>
      <c r="AD57" s="26"/>
      <c r="AE57" s="26"/>
      <c r="AF57" s="26"/>
    </row>
    <row r="58" spans="1:32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64"/>
      <c r="U58" s="34"/>
      <c r="V58" s="34"/>
      <c r="W58" s="34"/>
      <c r="X58" s="34"/>
      <c r="Y58" s="34"/>
      <c r="Z58" s="34"/>
      <c r="AA58" s="34"/>
      <c r="AB58" s="34"/>
      <c r="AC58" s="34"/>
      <c r="AD58" s="26"/>
      <c r="AE58" s="26"/>
      <c r="AF58" s="26"/>
    </row>
    <row r="59" spans="1:32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64"/>
      <c r="U59" s="34"/>
      <c r="V59" s="34"/>
      <c r="W59" s="34"/>
      <c r="X59" s="34"/>
      <c r="Y59" s="34"/>
      <c r="Z59" s="34"/>
      <c r="AA59" s="34"/>
      <c r="AB59" s="34"/>
      <c r="AC59" s="34"/>
      <c r="AD59" s="26"/>
      <c r="AE59" s="26"/>
      <c r="AF59" s="26"/>
    </row>
    <row r="60" spans="1:32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64"/>
      <c r="U60" s="34"/>
      <c r="V60" s="34"/>
      <c r="W60" s="34"/>
      <c r="X60" s="34"/>
      <c r="Y60" s="34"/>
      <c r="Z60" s="34"/>
      <c r="AA60" s="34"/>
      <c r="AB60" s="34"/>
      <c r="AC60" s="34"/>
      <c r="AD60" s="26"/>
      <c r="AE60" s="26"/>
      <c r="AF60" s="26"/>
    </row>
    <row r="61" spans="1:32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64"/>
      <c r="U61" s="34"/>
      <c r="V61" s="34"/>
      <c r="W61" s="34"/>
      <c r="X61" s="34"/>
      <c r="Y61" s="34"/>
      <c r="Z61" s="34"/>
      <c r="AA61" s="34"/>
      <c r="AB61" s="34"/>
      <c r="AC61" s="34"/>
      <c r="AD61" s="26"/>
      <c r="AE61" s="26"/>
      <c r="AF61" s="26"/>
    </row>
  </sheetData>
  <sheetProtection algorithmName="SHA-512" hashValue="QKUlhLY8YefPqHrzt87fsMw94BOm2/aEMjgtyltAnzS50cdBGNCzmxKfyIZL/1pi+y5ockuneoj72ckujeyu2A==" saltValue="g6ycJfJg7jInJUhr/PLFHw==" spinCount="100000" sheet="1" selectLockedCells="1"/>
  <mergeCells count="32">
    <mergeCell ref="L1:O2"/>
    <mergeCell ref="T2:T3"/>
    <mergeCell ref="G3:R3"/>
    <mergeCell ref="A5:A11"/>
    <mergeCell ref="C5:C11"/>
    <mergeCell ref="M5:N5"/>
    <mergeCell ref="T5:T7"/>
    <mergeCell ref="H8:J12"/>
    <mergeCell ref="X5:X7"/>
    <mergeCell ref="Y5:Y7"/>
    <mergeCell ref="AA5:AA11"/>
    <mergeCell ref="AC5:AC31"/>
    <mergeCell ref="G7:K7"/>
    <mergeCell ref="M7:R7"/>
    <mergeCell ref="L8:O12"/>
    <mergeCell ref="T9:T11"/>
    <mergeCell ref="M23:N23"/>
    <mergeCell ref="P31:R31"/>
    <mergeCell ref="T27:T29"/>
    <mergeCell ref="G15:V19"/>
    <mergeCell ref="G25:T25"/>
    <mergeCell ref="A13:A27"/>
    <mergeCell ref="G13:I13"/>
    <mergeCell ref="K13:N13"/>
    <mergeCell ref="P13:R13"/>
    <mergeCell ref="AA13:AA31"/>
    <mergeCell ref="M14:N14"/>
    <mergeCell ref="M21:N21"/>
    <mergeCell ref="C27:C31"/>
    <mergeCell ref="M29:N29"/>
    <mergeCell ref="X27:X31"/>
    <mergeCell ref="Y27:Y31"/>
  </mergeCells>
  <conditionalFormatting sqref="W19:X19 G13:X14 U27:X29 U21:X21 G22:X23 U30:W31 K32:W32 Y32:AA32 G24:W24 G33:AA1048576 AC32:AC1048576 G2:K2 L1 Z15 W18:Z18 Z17 G20:Z20 Z19 Y22:Z22 Z21 Y24:Z24 Z23 Z25 Z27:Z31 M28:M29 W16:Z16 G15 W15:X15 G25:G26 U25:X25 K26:Z26">
    <cfRule type="cellIs" dxfId="20" priority="33" operator="lessThan">
      <formula>4</formula>
    </cfRule>
  </conditionalFormatting>
  <conditionalFormatting sqref="Y14:Z14 G4:AA4 G3:S3 U3:Z3 P2:X2 Z2:AA2 G13:AA13 P8:AA8 G5:X7 Z5:AA7 P10:AA10 P9:X9 Z9:AA9 P12:AA12 P11:X11 Z11:AA11 G8:H8 K8:K12 G9:G12">
    <cfRule type="cellIs" dxfId="19" priority="32" operator="lessThan">
      <formula>4</formula>
    </cfRule>
  </conditionalFormatting>
  <conditionalFormatting sqref="AC2 AC4:AC5">
    <cfRule type="cellIs" dxfId="18" priority="31" operator="lessThan">
      <formula>4</formula>
    </cfRule>
  </conditionalFormatting>
  <conditionalFormatting sqref="O21:S21">
    <cfRule type="cellIs" dxfId="17" priority="30" operator="lessThan">
      <formula>4</formula>
    </cfRule>
  </conditionalFormatting>
  <conditionalFormatting sqref="G21:N21">
    <cfRule type="cellIs" dxfId="16" priority="29" operator="lessThan">
      <formula>4</formula>
    </cfRule>
  </conditionalFormatting>
  <conditionalFormatting sqref="T21">
    <cfRule type="cellIs" dxfId="15" priority="28" operator="lessThan">
      <formula>4</formula>
    </cfRule>
  </conditionalFormatting>
  <conditionalFormatting sqref="K30:T30 S31 K27:K29 Q27:T27 Q28:S29">
    <cfRule type="cellIs" dxfId="14" priority="25" operator="lessThan">
      <formula>4</formula>
    </cfRule>
  </conditionalFormatting>
  <conditionalFormatting sqref="W17:X17">
    <cfRule type="cellIs" dxfId="13" priority="24" operator="lessThan">
      <formula>4</formula>
    </cfRule>
  </conditionalFormatting>
  <conditionalFormatting sqref="T31">
    <cfRule type="cellIs" dxfId="12" priority="21" operator="lessThan">
      <formula>4</formula>
    </cfRule>
  </conditionalFormatting>
  <conditionalFormatting sqref="Y2">
    <cfRule type="cellIs" dxfId="11" priority="12" operator="lessThan">
      <formula>4</formula>
    </cfRule>
  </conditionalFormatting>
  <conditionalFormatting sqref="L8">
    <cfRule type="cellIs" dxfId="10" priority="11" operator="lessThan">
      <formula>4</formula>
    </cfRule>
  </conditionalFormatting>
  <conditionalFormatting sqref="Y15">
    <cfRule type="cellIs" dxfId="9" priority="10" operator="lessThan">
      <formula>4</formula>
    </cfRule>
  </conditionalFormatting>
  <conditionalFormatting sqref="Y17">
    <cfRule type="cellIs" dxfId="8" priority="9" operator="lessThan">
      <formula>4</formula>
    </cfRule>
  </conditionalFormatting>
  <conditionalFormatting sqref="Y19">
    <cfRule type="cellIs" dxfId="7" priority="8" operator="lessThan">
      <formula>4</formula>
    </cfRule>
  </conditionalFormatting>
  <conditionalFormatting sqref="Y21">
    <cfRule type="cellIs" dxfId="6" priority="7" operator="lessThan">
      <formula>4</formula>
    </cfRule>
  </conditionalFormatting>
  <conditionalFormatting sqref="Y23">
    <cfRule type="cellIs" dxfId="5" priority="6" operator="lessThan">
      <formula>4</formula>
    </cfRule>
  </conditionalFormatting>
  <conditionalFormatting sqref="Y25">
    <cfRule type="cellIs" dxfId="4" priority="5" operator="lessThan">
      <formula>4</formula>
    </cfRule>
  </conditionalFormatting>
  <conditionalFormatting sqref="Y27:Y29">
    <cfRule type="cellIs" dxfId="3" priority="4" operator="lessThan">
      <formula>4</formula>
    </cfRule>
  </conditionalFormatting>
  <conditionalFormatting sqref="Y5">
    <cfRule type="cellIs" dxfId="2" priority="3" operator="lessThan">
      <formula>4</formula>
    </cfRule>
  </conditionalFormatting>
  <conditionalFormatting sqref="Y9">
    <cfRule type="cellIs" dxfId="1" priority="2" operator="lessThan">
      <formula>4</formula>
    </cfRule>
  </conditionalFormatting>
  <conditionalFormatting sqref="Y11">
    <cfRule type="cellIs" dxfId="0" priority="1" operator="lessThan">
      <formula>4</formula>
    </cfRule>
  </conditionalFormatting>
  <pageMargins left="0.7" right="0.7" top="0.78740157499999996" bottom="0.78740157499999996" header="0.3" footer="0.3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Maturitätsfächer</vt:lpstr>
      <vt:lpstr>EFZ E-Profil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lsbarhsk</dc:creator>
  <cp:lastModifiedBy>Liridon Maliqi</cp:lastModifiedBy>
  <cp:lastPrinted>2018-12-20T13:22:11Z</cp:lastPrinted>
  <dcterms:created xsi:type="dcterms:W3CDTF">2015-12-26T08:03:03Z</dcterms:created>
  <dcterms:modified xsi:type="dcterms:W3CDTF">2023-04-14T15:25:09Z</dcterms:modified>
</cp:coreProperties>
</file>