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codeName="DieseArbeitsmappe"/>
  <mc:AlternateContent xmlns:mc="http://schemas.openxmlformats.org/markup-compatibility/2006">
    <mc:Choice Requires="x15">
      <x15ac:absPath xmlns:x15ac="http://schemas.microsoft.com/office/spreadsheetml/2010/11/ac" url="S:\Qualifikationsverfahren\Notenrechner\Notenrechner\"/>
    </mc:Choice>
  </mc:AlternateContent>
  <xr:revisionPtr revIDLastSave="0" documentId="13_ncr:1_{8C2491A4-8DDB-40D5-87B0-265A6F9A87BE}" xr6:coauthVersionLast="36" xr6:coauthVersionMax="36" xr10:uidLastSave="{00000000-0000-0000-0000-000000000000}"/>
  <workbookProtection workbookAlgorithmName="SHA-512" workbookHashValue="59I/eO4CPEeMF8DVD97SHg5iunFb60wQErucdbifb4DDDrrG29upK3oobYoQHe8y5wUGqehU76tuPBVfhoNbCg==" workbookSaltValue="sU2NIdyQmaptY26kxJGxOQ==" workbookSpinCount="100000" lockStructure="1"/>
  <bookViews>
    <workbookView xWindow="0" yWindow="0" windowWidth="28800" windowHeight="11400" xr2:uid="{00000000-000D-0000-FFFF-FFFF00000000}"/>
  </bookViews>
  <sheets>
    <sheet name="B-Profil" sheetId="1" r:id="rId1"/>
  </sheets>
  <calcPr calcId="191029" concurrentCalc="0"/>
  <customWorkbookViews>
    <customWorkbookView name="Daniela Busse - Persönliche Ansicht" guid="{B94ECDF7-5436-40F6-8AA7-3D81038E69E5}" mergeInterval="0" personalView="1" maximized="1" xWindow="-8" yWindow="-8" windowWidth="1936" windowHeight="1176" activeSheetId="2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9" i="1" l="1"/>
  <c r="X17" i="1"/>
  <c r="T17" i="1"/>
  <c r="T27" i="1"/>
  <c r="T25" i="1"/>
  <c r="T21" i="1"/>
  <c r="T5" i="1"/>
  <c r="T15" i="1"/>
  <c r="X15" i="1"/>
  <c r="X21" i="1"/>
  <c r="T29" i="1"/>
  <c r="X27" i="1"/>
  <c r="X25" i="1"/>
  <c r="X23" i="1"/>
  <c r="X11" i="1"/>
  <c r="X9" i="1"/>
  <c r="X5" i="1"/>
  <c r="AA13" i="1"/>
  <c r="AA5" i="1"/>
  <c r="AC5" i="1"/>
</calcChain>
</file>

<file path=xl/sharedStrings.xml><?xml version="1.0" encoding="utf-8"?>
<sst xmlns="http://schemas.openxmlformats.org/spreadsheetml/2006/main" count="51" uniqueCount="40">
  <si>
    <r>
      <rPr>
        <b/>
        <sz val="14"/>
        <rFont val="Symbol"/>
        <family val="1"/>
        <charset val="2"/>
      </rPr>
      <t>Æ</t>
    </r>
    <r>
      <rPr>
        <b/>
        <sz val="9.8000000000000007"/>
        <rFont val="Calibri"/>
        <family val="2"/>
      </rPr>
      <t xml:space="preserve"> Erfahrungsnoten</t>
    </r>
  </si>
  <si>
    <t>Prüfungsnote</t>
  </si>
  <si>
    <t>Fachnote</t>
  </si>
  <si>
    <t>Gesamtresultat QV</t>
  </si>
  <si>
    <t>Acht gleichwertige Noten, je auf ganze oder halbe Note gerundet</t>
  </si>
  <si>
    <t>Betrieblicher Teil</t>
  </si>
  <si>
    <t>Branche und Betrieb</t>
  </si>
  <si>
    <t>6 Arbeits- und Lernsituationen</t>
  </si>
  <si>
    <t>2 üK-Kompetenznachweise oder Prozesseinheiten</t>
  </si>
  <si>
    <t>Berufspraxis schriftlich</t>
  </si>
  <si>
    <t>Berufspraxis mündlich</t>
  </si>
  <si>
    <t>Schulischer Teil</t>
  </si>
  <si>
    <t>1. Jahr</t>
  </si>
  <si>
    <t>2. Jahr</t>
  </si>
  <si>
    <t>3. Jahr</t>
  </si>
  <si>
    <t>1. Semester</t>
  </si>
  <si>
    <t>2. Semester</t>
  </si>
  <si>
    <t>3. Semester</t>
  </si>
  <si>
    <t>4. Semester</t>
  </si>
  <si>
    <t>5. Semester</t>
  </si>
  <si>
    <t>6. Semester</t>
  </si>
  <si>
    <t>Standardsprache</t>
  </si>
  <si>
    <t>Wirtschaft und Gesellschaft I</t>
  </si>
  <si>
    <t>Wirtschaft und Gesellschaft II</t>
  </si>
  <si>
    <t>Erfahrungsnote</t>
  </si>
  <si>
    <t>Projektarbeiten</t>
  </si>
  <si>
    <t>Unterrichtsbereiche</t>
  </si>
  <si>
    <t>Deutsch</t>
  </si>
  <si>
    <t>Englisch</t>
  </si>
  <si>
    <t>Schlussnote</t>
  </si>
  <si>
    <t>Selbstständige Arbeit (SA)</t>
  </si>
  <si>
    <t>Fremdsprache</t>
  </si>
  <si>
    <t>IKA I</t>
  </si>
  <si>
    <t>IKA II</t>
  </si>
  <si>
    <t>Gew.</t>
  </si>
  <si>
    <t>1/2</t>
  </si>
  <si>
    <t>1/4</t>
  </si>
  <si>
    <t>Notenrechner BiVo 2012 Kauffrau/Kaufmann EFZ - B-Profil</t>
  </si>
  <si>
    <t>Vertiefen und Vernetzen (V&amp;V), 2 Module</t>
  </si>
  <si>
    <t>1/7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</si>
</sst>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indexed="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</font>
    <font>
      <b/>
      <sz val="14"/>
      <name val="Symbol"/>
      <family val="1"/>
      <charset val="2"/>
    </font>
    <font>
      <b/>
      <sz val="9.8000000000000007"/>
      <name val="Calibri"/>
      <family val="2"/>
    </font>
    <font>
      <b/>
      <sz val="14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143C7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 tint="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1">
    <xf numFmtId="0" fontId="0" fillId="0" borderId="0" xfId="0"/>
    <xf numFmtId="164" fontId="3" fillId="0" borderId="0" xfId="0" applyNumberFormat="1" applyFont="1" applyBorder="1" applyAlignment="1" applyProtection="1">
      <alignment vertical="center"/>
    </xf>
    <xf numFmtId="164" fontId="5" fillId="2" borderId="0" xfId="0" applyNumberFormat="1" applyFont="1" applyFill="1" applyBorder="1" applyAlignment="1" applyProtection="1">
      <alignment vertical="center"/>
    </xf>
    <xf numFmtId="164" fontId="10" fillId="0" borderId="0" xfId="0" applyNumberFormat="1" applyFont="1" applyBorder="1" applyAlignment="1" applyProtection="1">
      <alignment horizontal="center" vertical="center"/>
    </xf>
    <xf numFmtId="164" fontId="13" fillId="0" borderId="0" xfId="0" applyNumberFormat="1" applyFont="1" applyBorder="1" applyProtection="1"/>
    <xf numFmtId="164" fontId="14" fillId="0" borderId="0" xfId="0" applyNumberFormat="1" applyFont="1" applyFill="1" applyBorder="1" applyAlignment="1" applyProtection="1"/>
    <xf numFmtId="164" fontId="15" fillId="0" borderId="0" xfId="0" applyNumberFormat="1" applyFont="1" applyBorder="1" applyProtection="1"/>
    <xf numFmtId="164" fontId="13" fillId="0" borderId="0" xfId="0" applyNumberFormat="1" applyFont="1" applyFill="1" applyBorder="1" applyProtection="1"/>
    <xf numFmtId="164" fontId="15" fillId="0" borderId="0" xfId="0" applyNumberFormat="1" applyFont="1" applyFill="1" applyBorder="1" applyProtection="1"/>
    <xf numFmtId="164" fontId="18" fillId="0" borderId="0" xfId="0" applyNumberFormat="1" applyFont="1" applyFill="1" applyBorder="1" applyProtection="1"/>
    <xf numFmtId="164" fontId="18" fillId="0" borderId="0" xfId="0" applyNumberFormat="1" applyFont="1" applyBorder="1" applyProtection="1"/>
    <xf numFmtId="164" fontId="3" fillId="0" borderId="0" xfId="0" applyNumberFormat="1" applyFont="1" applyBorder="1" applyProtection="1"/>
    <xf numFmtId="164" fontId="6" fillId="0" borderId="0" xfId="0" applyNumberFormat="1" applyFont="1" applyBorder="1" applyAlignment="1" applyProtection="1">
      <alignment horizontal="center"/>
    </xf>
    <xf numFmtId="164" fontId="6" fillId="0" borderId="0" xfId="0" applyNumberFormat="1" applyFont="1" applyFill="1" applyBorder="1" applyAlignment="1" applyProtection="1">
      <alignment horizontal="center"/>
    </xf>
    <xf numFmtId="164" fontId="18" fillId="8" borderId="0" xfId="0" applyNumberFormat="1" applyFont="1" applyFill="1" applyBorder="1" applyAlignment="1" applyProtection="1">
      <alignment vertical="center"/>
    </xf>
    <xf numFmtId="164" fontId="15" fillId="0" borderId="0" xfId="0" applyNumberFormat="1" applyFont="1" applyBorder="1" applyAlignment="1" applyProtection="1">
      <alignment horizontal="center" vertical="center"/>
    </xf>
    <xf numFmtId="164" fontId="12" fillId="10" borderId="0" xfId="0" applyNumberFormat="1" applyFont="1" applyFill="1" applyBorder="1" applyAlignment="1" applyProtection="1">
      <alignment horizontal="center" vertical="center"/>
    </xf>
    <xf numFmtId="164" fontId="12" fillId="11" borderId="0" xfId="0" applyNumberFormat="1" applyFont="1" applyFill="1" applyBorder="1" applyAlignment="1" applyProtection="1">
      <alignment horizontal="center" vertical="center" wrapText="1"/>
      <protection locked="0"/>
    </xf>
    <xf numFmtId="164" fontId="12" fillId="11" borderId="0" xfId="0" applyNumberFormat="1" applyFont="1" applyFill="1" applyBorder="1" applyAlignment="1" applyProtection="1">
      <alignment horizontal="center" vertical="center" wrapText="1"/>
    </xf>
    <xf numFmtId="164" fontId="18" fillId="7" borderId="0" xfId="0" applyNumberFormat="1" applyFont="1" applyFill="1" applyBorder="1" applyAlignment="1" applyProtection="1">
      <alignment vertical="center"/>
    </xf>
    <xf numFmtId="164" fontId="11" fillId="7" borderId="0" xfId="0" applyNumberFormat="1" applyFont="1" applyFill="1" applyBorder="1" applyAlignment="1" applyProtection="1">
      <alignment horizontal="center" vertical="center"/>
    </xf>
    <xf numFmtId="164" fontId="11" fillId="7" borderId="0" xfId="0" applyNumberFormat="1" applyFont="1" applyFill="1" applyBorder="1" applyAlignment="1" applyProtection="1">
      <alignment horizontal="center" vertical="center"/>
      <protection locked="0"/>
    </xf>
    <xf numFmtId="164" fontId="12" fillId="9" borderId="0" xfId="0" applyNumberFormat="1" applyFont="1" applyFill="1" applyBorder="1" applyAlignment="1" applyProtection="1">
      <alignment horizontal="center" vertical="center"/>
    </xf>
    <xf numFmtId="164" fontId="19" fillId="9" borderId="0" xfId="0" applyNumberFormat="1" applyFont="1" applyFill="1" applyBorder="1" applyAlignment="1" applyProtection="1">
      <alignment vertical="center"/>
    </xf>
    <xf numFmtId="164" fontId="11" fillId="3" borderId="0" xfId="0" applyNumberFormat="1" applyFont="1" applyFill="1" applyBorder="1" applyAlignment="1" applyProtection="1">
      <alignment vertical="center"/>
    </xf>
    <xf numFmtId="164" fontId="16" fillId="12" borderId="0" xfId="0" applyNumberFormat="1" applyFont="1" applyFill="1" applyBorder="1" applyAlignment="1" applyProtection="1">
      <alignment vertical="center" wrapText="1"/>
    </xf>
    <xf numFmtId="164" fontId="16" fillId="12" borderId="0" xfId="0" applyNumberFormat="1" applyFont="1" applyFill="1" applyBorder="1" applyAlignment="1" applyProtection="1">
      <alignment vertical="center"/>
    </xf>
    <xf numFmtId="164" fontId="16" fillId="11" borderId="0" xfId="0" applyNumberFormat="1" applyFont="1" applyFill="1" applyBorder="1" applyAlignment="1" applyProtection="1">
      <alignment vertical="center"/>
    </xf>
    <xf numFmtId="164" fontId="16" fillId="11" borderId="0" xfId="0" applyNumberFormat="1" applyFont="1" applyFill="1" applyBorder="1" applyAlignment="1" applyProtection="1">
      <alignment vertical="center" wrapText="1"/>
    </xf>
    <xf numFmtId="164" fontId="19" fillId="4" borderId="0" xfId="0" applyNumberFormat="1" applyFont="1" applyFill="1" applyBorder="1" applyAlignment="1" applyProtection="1">
      <alignment vertical="center"/>
    </xf>
    <xf numFmtId="164" fontId="12" fillId="4" borderId="0" xfId="0" applyNumberFormat="1" applyFont="1" applyFill="1" applyBorder="1" applyAlignment="1" applyProtection="1">
      <alignment horizontal="center" vertical="center"/>
    </xf>
    <xf numFmtId="164" fontId="12" fillId="4" borderId="0" xfId="0" applyNumberFormat="1" applyFont="1" applyFill="1" applyBorder="1" applyAlignment="1" applyProtection="1">
      <alignment horizontal="center" vertical="center"/>
      <protection locked="0"/>
    </xf>
    <xf numFmtId="164" fontId="25" fillId="8" borderId="0" xfId="0" applyNumberFormat="1" applyFont="1" applyFill="1" applyBorder="1" applyAlignment="1" applyProtection="1">
      <alignment horizontal="center" vertical="center"/>
    </xf>
    <xf numFmtId="164" fontId="21" fillId="9" borderId="0" xfId="0" applyNumberFormat="1" applyFont="1" applyFill="1" applyBorder="1" applyAlignment="1" applyProtection="1">
      <alignment horizontal="center" vertical="center"/>
    </xf>
    <xf numFmtId="164" fontId="21" fillId="10" borderId="0" xfId="0" applyNumberFormat="1" applyFont="1" applyFill="1" applyBorder="1" applyAlignment="1" applyProtection="1">
      <alignment horizontal="center" vertical="center"/>
      <protection locked="0"/>
    </xf>
    <xf numFmtId="164" fontId="1" fillId="5" borderId="0" xfId="0" applyNumberFormat="1" applyFont="1" applyFill="1" applyBorder="1" applyAlignment="1" applyProtection="1">
      <alignment horizontal="center" vertical="center" textRotation="90"/>
    </xf>
    <xf numFmtId="164" fontId="21" fillId="9" borderId="0" xfId="0" applyNumberFormat="1" applyFont="1" applyFill="1" applyBorder="1" applyAlignment="1" applyProtection="1">
      <alignment horizontal="center" vertical="center"/>
      <protection locked="0"/>
    </xf>
    <xf numFmtId="164" fontId="19" fillId="5" borderId="0" xfId="0" applyNumberFormat="1" applyFont="1" applyFill="1" applyBorder="1" applyAlignment="1" applyProtection="1">
      <alignment vertical="center"/>
    </xf>
    <xf numFmtId="164" fontId="21" fillId="12" borderId="0" xfId="0" applyNumberFormat="1" applyFont="1" applyFill="1" applyBorder="1" applyAlignment="1" applyProtection="1">
      <alignment horizontal="center" vertical="center" wrapText="1"/>
      <protection locked="0"/>
    </xf>
    <xf numFmtId="164" fontId="24" fillId="7" borderId="0" xfId="0" applyNumberFormat="1" applyFont="1" applyFill="1" applyBorder="1" applyAlignment="1" applyProtection="1">
      <alignment horizontal="center" vertical="center"/>
      <protection locked="0"/>
    </xf>
    <xf numFmtId="164" fontId="25" fillId="8" borderId="0" xfId="0" applyNumberFormat="1" applyFont="1" applyFill="1" applyBorder="1" applyAlignment="1" applyProtection="1">
      <alignment horizontal="center" vertical="center"/>
    </xf>
    <xf numFmtId="164" fontId="21" fillId="4" borderId="0" xfId="0" applyNumberFormat="1" applyFont="1" applyFill="1" applyBorder="1" applyAlignment="1" applyProtection="1">
      <alignment horizontal="center" vertical="center"/>
      <protection locked="0"/>
    </xf>
    <xf numFmtId="164" fontId="3" fillId="13" borderId="0" xfId="0" applyNumberFormat="1" applyFont="1" applyFill="1" applyBorder="1" applyAlignment="1" applyProtection="1">
      <alignment vertical="center"/>
    </xf>
    <xf numFmtId="164" fontId="13" fillId="13" borderId="0" xfId="0" applyNumberFormat="1" applyFont="1" applyFill="1" applyBorder="1" applyProtection="1"/>
    <xf numFmtId="164" fontId="13" fillId="13" borderId="0" xfId="0" applyNumberFormat="1" applyFont="1" applyFill="1" applyBorder="1" applyAlignment="1" applyProtection="1">
      <alignment horizontal="center" vertical="center" textRotation="90"/>
    </xf>
    <xf numFmtId="164" fontId="18" fillId="13" borderId="0" xfId="0" applyNumberFormat="1" applyFont="1" applyFill="1" applyBorder="1" applyProtection="1"/>
    <xf numFmtId="164" fontId="3" fillId="13" borderId="0" xfId="0" applyNumberFormat="1" applyFont="1" applyFill="1" applyBorder="1" applyProtection="1"/>
    <xf numFmtId="164" fontId="21" fillId="13" borderId="0" xfId="0" applyNumberFormat="1" applyFont="1" applyFill="1" applyBorder="1" applyProtection="1"/>
    <xf numFmtId="164" fontId="12" fillId="13" borderId="0" xfId="0" applyNumberFormat="1" applyFont="1" applyFill="1" applyBorder="1" applyAlignment="1" applyProtection="1">
      <alignment horizontal="center" vertical="center"/>
    </xf>
    <xf numFmtId="164" fontId="12" fillId="13" borderId="0" xfId="0" applyNumberFormat="1" applyFont="1" applyFill="1" applyBorder="1" applyProtection="1"/>
    <xf numFmtId="164" fontId="20" fillId="13" borderId="0" xfId="0" applyNumberFormat="1" applyFont="1" applyFill="1" applyBorder="1" applyProtection="1"/>
    <xf numFmtId="164" fontId="4" fillId="13" borderId="0" xfId="0" applyNumberFormat="1" applyFont="1" applyFill="1" applyBorder="1" applyProtection="1"/>
    <xf numFmtId="164" fontId="5" fillId="13" borderId="0" xfId="0" applyNumberFormat="1" applyFont="1" applyFill="1" applyBorder="1" applyProtection="1"/>
    <xf numFmtId="164" fontId="14" fillId="13" borderId="0" xfId="0" applyNumberFormat="1" applyFont="1" applyFill="1" applyBorder="1" applyAlignment="1" applyProtection="1"/>
    <xf numFmtId="164" fontId="15" fillId="13" borderId="0" xfId="0" applyNumberFormat="1" applyFont="1" applyFill="1" applyBorder="1" applyAlignment="1" applyProtection="1"/>
    <xf numFmtId="164" fontId="15" fillId="13" borderId="0" xfId="0" applyNumberFormat="1" applyFont="1" applyFill="1" applyBorder="1" applyProtection="1"/>
    <xf numFmtId="164" fontId="17" fillId="13" borderId="0" xfId="0" applyNumberFormat="1" applyFont="1" applyFill="1" applyBorder="1" applyProtection="1"/>
    <xf numFmtId="164" fontId="2" fillId="13" borderId="0" xfId="0" applyNumberFormat="1" applyFont="1" applyFill="1" applyBorder="1" applyProtection="1"/>
    <xf numFmtId="164" fontId="1" fillId="13" borderId="0" xfId="0" applyNumberFormat="1" applyFont="1" applyFill="1" applyBorder="1" applyAlignment="1" applyProtection="1">
      <alignment horizontal="center" vertical="center"/>
    </xf>
    <xf numFmtId="164" fontId="1" fillId="13" borderId="0" xfId="0" applyNumberFormat="1" applyFont="1" applyFill="1" applyBorder="1" applyProtection="1"/>
    <xf numFmtId="164" fontId="18" fillId="13" borderId="0" xfId="0" applyNumberFormat="1" applyFont="1" applyFill="1" applyBorder="1" applyAlignment="1" applyProtection="1">
      <alignment horizontal="left" vertical="center"/>
    </xf>
    <xf numFmtId="164" fontId="19" fillId="13" borderId="0" xfId="0" applyNumberFormat="1" applyFont="1" applyFill="1" applyBorder="1" applyProtection="1"/>
    <xf numFmtId="164" fontId="19" fillId="13" borderId="0" xfId="0" applyNumberFormat="1" applyFont="1" applyFill="1" applyBorder="1" applyAlignment="1" applyProtection="1">
      <alignment vertical="center"/>
    </xf>
    <xf numFmtId="164" fontId="24" fillId="13" borderId="0" xfId="0" applyNumberFormat="1" applyFont="1" applyFill="1" applyBorder="1" applyAlignment="1" applyProtection="1">
      <alignment horizontal="center"/>
    </xf>
    <xf numFmtId="164" fontId="24" fillId="13" borderId="0" xfId="0" applyNumberFormat="1" applyFont="1" applyFill="1" applyBorder="1" applyProtection="1"/>
    <xf numFmtId="164" fontId="21" fillId="13" borderId="0" xfId="0" applyNumberFormat="1" applyFont="1" applyFill="1" applyBorder="1" applyAlignment="1" applyProtection="1">
      <alignment textRotation="90"/>
    </xf>
    <xf numFmtId="164" fontId="12" fillId="13" borderId="0" xfId="0" applyNumberFormat="1" applyFont="1" applyFill="1" applyBorder="1" applyAlignment="1" applyProtection="1">
      <alignment horizontal="center"/>
    </xf>
    <xf numFmtId="164" fontId="18" fillId="13" borderId="0" xfId="0" applyNumberFormat="1" applyFont="1" applyFill="1" applyBorder="1" applyAlignment="1" applyProtection="1">
      <alignment vertical="center"/>
    </xf>
    <xf numFmtId="164" fontId="21" fillId="13" borderId="0" xfId="0" applyNumberFormat="1" applyFont="1" applyFill="1" applyBorder="1" applyAlignment="1" applyProtection="1">
      <alignment horizontal="center"/>
    </xf>
    <xf numFmtId="164" fontId="19" fillId="13" borderId="0" xfId="0" applyNumberFormat="1" applyFont="1" applyFill="1" applyBorder="1" applyAlignment="1" applyProtection="1">
      <alignment wrapText="1"/>
    </xf>
    <xf numFmtId="164" fontId="19" fillId="13" borderId="0" xfId="0" applyNumberFormat="1" applyFont="1" applyFill="1" applyBorder="1" applyAlignment="1" applyProtection="1">
      <alignment vertical="center" wrapText="1"/>
    </xf>
    <xf numFmtId="164" fontId="18" fillId="13" borderId="0" xfId="0" applyNumberFormat="1" applyFont="1" applyFill="1" applyBorder="1" applyAlignment="1" applyProtection="1">
      <alignment vertical="center" wrapText="1"/>
    </xf>
    <xf numFmtId="164" fontId="21" fillId="13" borderId="0" xfId="0" applyNumberFormat="1" applyFont="1" applyFill="1" applyBorder="1" applyAlignment="1" applyProtection="1">
      <alignment horizontal="center" vertical="center" wrapText="1"/>
    </xf>
    <xf numFmtId="164" fontId="12" fillId="13" borderId="0" xfId="0" applyNumberFormat="1" applyFont="1" applyFill="1" applyBorder="1" applyAlignment="1" applyProtection="1">
      <alignment vertical="center"/>
    </xf>
    <xf numFmtId="164" fontId="5" fillId="13" borderId="0" xfId="0" applyNumberFormat="1" applyFont="1" applyFill="1" applyBorder="1" applyAlignment="1" applyProtection="1">
      <alignment horizontal="center" vertical="center"/>
    </xf>
    <xf numFmtId="164" fontId="16" fillId="13" borderId="0" xfId="0" applyNumberFormat="1" applyFont="1" applyFill="1" applyBorder="1" applyAlignment="1" applyProtection="1">
      <alignment horizontal="center"/>
    </xf>
    <xf numFmtId="164" fontId="10" fillId="13" borderId="0" xfId="0" applyNumberFormat="1" applyFont="1" applyFill="1" applyBorder="1" applyAlignment="1" applyProtection="1">
      <alignment horizontal="center" vertical="center"/>
    </xf>
    <xf numFmtId="164" fontId="5" fillId="13" borderId="0" xfId="0" applyNumberFormat="1" applyFont="1" applyFill="1" applyBorder="1" applyAlignment="1" applyProtection="1">
      <alignment horizontal="center"/>
    </xf>
    <xf numFmtId="164" fontId="21" fillId="13" borderId="0" xfId="0" applyNumberFormat="1" applyFont="1" applyFill="1" applyBorder="1" applyAlignment="1" applyProtection="1">
      <alignment vertical="center" textRotation="90"/>
    </xf>
    <xf numFmtId="164" fontId="21" fillId="13" borderId="0" xfId="0" applyNumberFormat="1" applyFont="1" applyFill="1" applyBorder="1" applyAlignment="1" applyProtection="1">
      <alignment vertical="center"/>
    </xf>
    <xf numFmtId="164" fontId="21" fillId="13" borderId="0" xfId="0" applyNumberFormat="1" applyFont="1" applyFill="1" applyBorder="1" applyAlignment="1" applyProtection="1">
      <alignment horizontal="center" vertical="center"/>
    </xf>
    <xf numFmtId="164" fontId="18" fillId="13" borderId="0" xfId="0" applyNumberFormat="1" applyFont="1" applyFill="1" applyBorder="1" applyAlignment="1" applyProtection="1"/>
    <xf numFmtId="164" fontId="24" fillId="13" borderId="0" xfId="0" applyNumberFormat="1" applyFont="1" applyFill="1" applyBorder="1" applyAlignment="1" applyProtection="1">
      <alignment vertical="center"/>
    </xf>
    <xf numFmtId="164" fontId="6" fillId="13" borderId="0" xfId="0" applyNumberFormat="1" applyFont="1" applyFill="1" applyBorder="1" applyProtection="1"/>
    <xf numFmtId="164" fontId="21" fillId="13" borderId="0" xfId="0" applyNumberFormat="1" applyFont="1" applyFill="1" applyBorder="1" applyAlignment="1" applyProtection="1"/>
    <xf numFmtId="164" fontId="15" fillId="13" borderId="0" xfId="0" applyNumberFormat="1" applyFont="1" applyFill="1" applyBorder="1" applyAlignment="1" applyProtection="1">
      <alignment horizontal="center" vertical="center"/>
    </xf>
    <xf numFmtId="164" fontId="15" fillId="13" borderId="0" xfId="0" applyNumberFormat="1" applyFont="1" applyFill="1" applyBorder="1" applyAlignment="1" applyProtection="1">
      <alignment horizontal="center"/>
    </xf>
    <xf numFmtId="164" fontId="10" fillId="13" borderId="0" xfId="0" applyNumberFormat="1" applyFont="1" applyFill="1" applyBorder="1" applyAlignment="1" applyProtection="1">
      <alignment horizontal="center"/>
    </xf>
    <xf numFmtId="164" fontId="12" fillId="13" borderId="0" xfId="0" applyNumberFormat="1" applyFont="1" applyFill="1" applyBorder="1" applyAlignment="1" applyProtection="1">
      <alignment horizontal="center" vertical="center" wrapText="1"/>
    </xf>
    <xf numFmtId="164" fontId="10" fillId="13" borderId="0" xfId="0" applyNumberFormat="1" applyFont="1" applyFill="1" applyBorder="1" applyAlignment="1" applyProtection="1">
      <alignment vertical="center"/>
    </xf>
    <xf numFmtId="164" fontId="10" fillId="13" borderId="0" xfId="0" applyNumberFormat="1" applyFont="1" applyFill="1" applyBorder="1" applyAlignment="1" applyProtection="1"/>
    <xf numFmtId="164" fontId="1" fillId="13" borderId="0" xfId="0" applyNumberFormat="1" applyFont="1" applyFill="1" applyBorder="1" applyAlignment="1" applyProtection="1">
      <alignment horizontal="center"/>
    </xf>
    <xf numFmtId="164" fontId="15" fillId="13" borderId="0" xfId="0" applyNumberFormat="1" applyFont="1" applyFill="1" applyBorder="1" applyAlignment="1" applyProtection="1">
      <alignment vertical="center" textRotation="90"/>
    </xf>
    <xf numFmtId="1" fontId="13" fillId="13" borderId="0" xfId="0" applyNumberFormat="1" applyFont="1" applyFill="1" applyBorder="1" applyProtection="1"/>
    <xf numFmtId="164" fontId="26" fillId="2" borderId="0" xfId="0" applyNumberFormat="1" applyFont="1" applyFill="1" applyBorder="1" applyAlignment="1" applyProtection="1">
      <alignment vertical="center"/>
    </xf>
    <xf numFmtId="164" fontId="25" fillId="8" borderId="0" xfId="0" applyNumberFormat="1" applyFont="1" applyFill="1" applyBorder="1" applyAlignment="1" applyProtection="1">
      <alignment horizontal="center" vertical="center"/>
      <protection locked="0"/>
    </xf>
    <xf numFmtId="164" fontId="5" fillId="4" borderId="0" xfId="0" applyNumberFormat="1" applyFont="1" applyFill="1" applyBorder="1" applyAlignment="1" applyProtection="1">
      <alignment vertical="center"/>
    </xf>
    <xf numFmtId="164" fontId="21" fillId="13" borderId="0" xfId="0" applyNumberFormat="1" applyFont="1" applyFill="1" applyBorder="1" applyAlignment="1" applyProtection="1">
      <alignment horizontal="center" vertical="center" wrapText="1"/>
    </xf>
    <xf numFmtId="164" fontId="12" fillId="13" borderId="0" xfId="0" applyNumberFormat="1" applyFont="1" applyFill="1" applyBorder="1" applyAlignment="1" applyProtection="1">
      <alignment horizontal="center" vertical="center"/>
    </xf>
    <xf numFmtId="164" fontId="6" fillId="13" borderId="0" xfId="0" applyNumberFormat="1" applyFont="1" applyFill="1" applyBorder="1" applyAlignment="1" applyProtection="1">
      <alignment vertical="center"/>
    </xf>
    <xf numFmtId="164" fontId="21" fillId="13" borderId="0" xfId="0" applyNumberFormat="1" applyFont="1" applyFill="1" applyBorder="1" applyAlignment="1" applyProtection="1">
      <alignment vertical="center" wrapText="1"/>
    </xf>
    <xf numFmtId="164" fontId="27" fillId="13" borderId="0" xfId="0" applyNumberFormat="1" applyFont="1" applyFill="1" applyBorder="1" applyAlignment="1" applyProtection="1">
      <alignment horizontal="left" vertical="center"/>
    </xf>
    <xf numFmtId="164" fontId="28" fillId="13" borderId="0" xfId="0" applyNumberFormat="1" applyFont="1" applyFill="1" applyBorder="1" applyAlignment="1" applyProtection="1">
      <alignment horizontal="left" vertical="center"/>
    </xf>
    <xf numFmtId="49" fontId="28" fillId="13" borderId="0" xfId="0" applyNumberFormat="1" applyFont="1" applyFill="1" applyBorder="1" applyAlignment="1" applyProtection="1">
      <alignment horizontal="left" vertical="center" wrapText="1"/>
    </xf>
    <xf numFmtId="49" fontId="28" fillId="13" borderId="0" xfId="0" applyNumberFormat="1" applyFont="1" applyFill="1" applyBorder="1" applyAlignment="1" applyProtection="1">
      <alignment horizontal="left" vertical="center"/>
    </xf>
    <xf numFmtId="164" fontId="27" fillId="0" borderId="0" xfId="0" applyNumberFormat="1" applyFont="1" applyBorder="1" applyAlignment="1" applyProtection="1">
      <alignment horizontal="left" vertical="center"/>
    </xf>
    <xf numFmtId="164" fontId="13" fillId="2" borderId="0" xfId="0" applyNumberFormat="1" applyFont="1" applyFill="1" applyBorder="1" applyProtection="1"/>
    <xf numFmtId="164" fontId="21" fillId="13" borderId="0" xfId="0" applyNumberFormat="1" applyFont="1" applyFill="1" applyBorder="1" applyAlignment="1" applyProtection="1">
      <alignment horizontal="center" vertical="center"/>
      <protection locked="0"/>
    </xf>
    <xf numFmtId="164" fontId="24" fillId="13" borderId="0" xfId="0" applyNumberFormat="1" applyFont="1" applyFill="1" applyBorder="1" applyAlignment="1" applyProtection="1">
      <alignment horizontal="center"/>
    </xf>
    <xf numFmtId="164" fontId="21" fillId="13" borderId="0" xfId="0" applyNumberFormat="1" applyFont="1" applyFill="1" applyBorder="1" applyAlignment="1" applyProtection="1">
      <alignment horizontal="center" vertical="center" wrapText="1"/>
    </xf>
    <xf numFmtId="164" fontId="24" fillId="13" borderId="0" xfId="0" applyNumberFormat="1" applyFont="1" applyFill="1" applyBorder="1" applyAlignment="1" applyProtection="1"/>
    <xf numFmtId="164" fontId="24" fillId="13" borderId="0" xfId="0" applyNumberFormat="1" applyFont="1" applyFill="1" applyBorder="1" applyAlignment="1" applyProtection="1">
      <alignment textRotation="90"/>
    </xf>
    <xf numFmtId="164" fontId="21" fillId="13" borderId="0" xfId="0" applyNumberFormat="1" applyFont="1" applyFill="1" applyBorder="1" applyAlignment="1" applyProtection="1">
      <alignment vertical="center"/>
      <protection locked="0"/>
    </xf>
    <xf numFmtId="49" fontId="28" fillId="13" borderId="0" xfId="0" applyNumberFormat="1" applyFont="1" applyFill="1" applyBorder="1" applyAlignment="1" applyProtection="1">
      <alignment horizontal="left" vertical="center"/>
    </xf>
    <xf numFmtId="164" fontId="21" fillId="13" borderId="0" xfId="0" applyNumberFormat="1" applyFont="1" applyFill="1" applyBorder="1" applyAlignment="1" applyProtection="1">
      <alignment horizontal="center" vertical="center"/>
    </xf>
    <xf numFmtId="164" fontId="7" fillId="0" borderId="0" xfId="0" applyNumberFormat="1" applyFont="1" applyFill="1" applyBorder="1" applyAlignment="1" applyProtection="1">
      <alignment horizontal="center" vertical="center" wrapText="1"/>
    </xf>
    <xf numFmtId="164" fontId="16" fillId="12" borderId="0" xfId="0" applyNumberFormat="1" applyFont="1" applyFill="1" applyBorder="1" applyAlignment="1" applyProtection="1">
      <alignment horizontal="center" vertical="center"/>
    </xf>
    <xf numFmtId="164" fontId="12" fillId="11" borderId="0" xfId="0" applyNumberFormat="1" applyFont="1" applyFill="1" applyBorder="1" applyAlignment="1" applyProtection="1">
      <alignment horizontal="center" vertical="center" textRotation="90"/>
    </xf>
    <xf numFmtId="164" fontId="12" fillId="11" borderId="0" xfId="0" applyNumberFormat="1" applyFont="1" applyFill="1" applyBorder="1" applyAlignment="1" applyProtection="1">
      <alignment vertical="center"/>
    </xf>
    <xf numFmtId="164" fontId="21" fillId="12" borderId="0" xfId="0" applyNumberFormat="1" applyFont="1" applyFill="1" applyBorder="1" applyAlignment="1" applyProtection="1">
      <alignment horizontal="center" vertical="center" wrapText="1"/>
      <protection locked="0"/>
    </xf>
    <xf numFmtId="164" fontId="12" fillId="4" borderId="0" xfId="0" applyNumberFormat="1" applyFont="1" applyFill="1" applyBorder="1" applyAlignment="1" applyProtection="1">
      <alignment horizontal="center" vertical="center"/>
    </xf>
    <xf numFmtId="164" fontId="25" fillId="13" borderId="0" xfId="0" applyNumberFormat="1" applyFont="1" applyFill="1" applyBorder="1" applyAlignment="1" applyProtection="1">
      <alignment horizontal="center" vertical="center" wrapText="1"/>
    </xf>
    <xf numFmtId="164" fontId="13" fillId="13" borderId="0" xfId="0" applyNumberFormat="1" applyFont="1" applyFill="1" applyBorder="1" applyAlignment="1" applyProtection="1">
      <alignment horizontal="center" vertical="center" wrapText="1"/>
    </xf>
    <xf numFmtId="164" fontId="18" fillId="13" borderId="0" xfId="0" applyNumberFormat="1" applyFont="1" applyFill="1" applyBorder="1" applyAlignment="1" applyProtection="1">
      <alignment horizontal="center" vertical="center" wrapText="1"/>
    </xf>
    <xf numFmtId="164" fontId="12" fillId="13" borderId="0" xfId="0" applyNumberFormat="1" applyFont="1" applyFill="1" applyBorder="1" applyAlignment="1" applyProtection="1">
      <alignment horizontal="center" vertical="center"/>
    </xf>
    <xf numFmtId="164" fontId="29" fillId="13" borderId="0" xfId="0" applyNumberFormat="1" applyFont="1" applyFill="1" applyBorder="1" applyAlignment="1" applyProtection="1">
      <alignment horizontal="center" vertical="center" wrapText="1"/>
    </xf>
    <xf numFmtId="164" fontId="12" fillId="10" borderId="0" xfId="0" applyNumberFormat="1" applyFont="1" applyFill="1" applyBorder="1" applyAlignment="1" applyProtection="1">
      <alignment horizontal="center" vertical="center"/>
    </xf>
    <xf numFmtId="164" fontId="12" fillId="12" borderId="0" xfId="0" applyNumberFormat="1" applyFont="1" applyFill="1" applyBorder="1" applyAlignment="1" applyProtection="1">
      <alignment horizontal="center" vertical="center"/>
    </xf>
    <xf numFmtId="164" fontId="22" fillId="3" borderId="0" xfId="0" applyNumberFormat="1" applyFont="1" applyFill="1" applyBorder="1" applyAlignment="1" applyProtection="1">
      <alignment horizontal="center" vertical="center"/>
    </xf>
    <xf numFmtId="164" fontId="23" fillId="4" borderId="0" xfId="0" applyNumberFormat="1" applyFont="1" applyFill="1" applyBorder="1" applyAlignment="1" applyProtection="1">
      <alignment horizontal="center" vertical="center"/>
    </xf>
    <xf numFmtId="49" fontId="28" fillId="13" borderId="0" xfId="0" applyNumberFormat="1" applyFont="1" applyFill="1" applyBorder="1" applyAlignment="1" applyProtection="1">
      <alignment horizontal="left" vertical="center"/>
    </xf>
    <xf numFmtId="164" fontId="12" fillId="5" borderId="0" xfId="0" applyNumberFormat="1" applyFont="1" applyFill="1" applyBorder="1" applyAlignment="1" applyProtection="1">
      <alignment horizontal="center" vertical="center" textRotation="90"/>
    </xf>
    <xf numFmtId="164" fontId="5" fillId="6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Border="1" applyAlignment="1" applyProtection="1">
      <alignment horizontal="center"/>
    </xf>
    <xf numFmtId="164" fontId="24" fillId="7" borderId="0" xfId="0" applyNumberFormat="1" applyFont="1" applyFill="1" applyBorder="1" applyAlignment="1" applyProtection="1">
      <alignment horizontal="center" vertical="center"/>
      <protection locked="0"/>
    </xf>
    <xf numFmtId="164" fontId="25" fillId="8" borderId="0" xfId="0" applyNumberFormat="1" applyFont="1" applyFill="1" applyBorder="1" applyAlignment="1" applyProtection="1">
      <alignment horizontal="center" vertical="center"/>
      <protection locked="0"/>
    </xf>
    <xf numFmtId="164" fontId="21" fillId="9" borderId="0" xfId="0" applyNumberFormat="1" applyFont="1" applyFill="1" applyBorder="1" applyAlignment="1" applyProtection="1">
      <alignment horizontal="center" vertical="center"/>
      <protection locked="0"/>
    </xf>
    <xf numFmtId="164" fontId="21" fillId="4" borderId="0" xfId="0" applyNumberFormat="1" applyFont="1" applyFill="1" applyBorder="1" applyAlignment="1" applyProtection="1">
      <alignment horizontal="center" vertical="center"/>
      <protection locked="0"/>
    </xf>
    <xf numFmtId="164" fontId="19" fillId="5" borderId="0" xfId="0" applyNumberFormat="1" applyFont="1" applyFill="1" applyBorder="1" applyAlignment="1" applyProtection="1">
      <alignment vertical="center"/>
    </xf>
    <xf numFmtId="164" fontId="21" fillId="10" borderId="0" xfId="0" applyNumberFormat="1" applyFont="1" applyFill="1" applyBorder="1" applyAlignment="1" applyProtection="1">
      <alignment horizontal="center" vertical="center"/>
      <protection locked="0"/>
    </xf>
    <xf numFmtId="164" fontId="21" fillId="13" borderId="0" xfId="0" applyNumberFormat="1" applyFont="1" applyFill="1" applyBorder="1" applyAlignment="1" applyProtection="1">
      <alignment horizontal="center" vertical="center"/>
    </xf>
  </cellXfs>
  <cellStyles count="1">
    <cellStyle name="Standard" xfId="0" builtinId="0"/>
  </cellStyles>
  <dxfs count="20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143C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13607</xdr:colOff>
      <xdr:row>31</xdr:row>
      <xdr:rowOff>1</xdr:rowOff>
    </xdr:from>
    <xdr:to>
      <xdr:col>9</xdr:col>
      <xdr:colOff>27214</xdr:colOff>
      <xdr:row>56</xdr:row>
      <xdr:rowOff>100853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39431" y="8471648"/>
          <a:ext cx="9090371" cy="484094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2000" b="1">
              <a:solidFill>
                <a:schemeClr val="tx1"/>
              </a:solidFill>
            </a:rPr>
            <a:t>Bestehensnorm Eidgenössisches Fähigkeitszeugnis</a:t>
          </a:r>
        </a:p>
        <a:p>
          <a:endParaRPr lang="de-CH" sz="1400"/>
        </a:p>
        <a:p>
          <a:r>
            <a:rPr lang="de-CH" sz="1600"/>
            <a:t>Das </a:t>
          </a:r>
          <a:r>
            <a:rPr lang="de-CH" sz="1600" b="1"/>
            <a:t>schulisches </a:t>
          </a:r>
          <a:r>
            <a:rPr lang="de-CH" sz="1600"/>
            <a:t>Qualifikationsverfahren gilt als bestanden, wenn</a:t>
          </a:r>
        </a:p>
        <a:p>
          <a:r>
            <a:rPr lang="de-CH" sz="1600"/>
            <a:t>- die Gesamtnote (Durchschnitt aller Fachnoten) mindestens 4.0 beträgt</a:t>
          </a:r>
        </a:p>
        <a:p>
          <a:r>
            <a:rPr lang="de-CH" sz="1600"/>
            <a:t>- höchstens 2 Fachnoten ungenügend sind</a:t>
          </a:r>
        </a:p>
        <a:p>
          <a:r>
            <a:rPr lang="de-CH" sz="1600"/>
            <a:t>- die Differenz</a:t>
          </a:r>
          <a:r>
            <a:rPr lang="de-CH" sz="1600" baseline="0"/>
            <a:t> der ungenügenden Fachnoten zur Note 4.0 gesamthaft den Wert 2.0 nicht übersteigt</a:t>
          </a:r>
        </a:p>
        <a:p>
          <a:endParaRPr lang="de-CH" sz="1600"/>
        </a:p>
        <a:p>
          <a:r>
            <a:rPr lang="de-CH" sz="1600"/>
            <a:t>Das </a:t>
          </a:r>
          <a:r>
            <a:rPr lang="de-CH" sz="1600" b="1"/>
            <a:t>betriebliche</a:t>
          </a:r>
          <a:r>
            <a:rPr lang="de-CH" sz="1600"/>
            <a:t> Qualifikationsverfahren</a:t>
          </a:r>
          <a:r>
            <a:rPr lang="de-CH" sz="1600" baseline="0"/>
            <a:t> gilt als bestanden, wenn</a:t>
          </a:r>
        </a:p>
        <a:p>
          <a:r>
            <a:rPr lang="de-CH" sz="1600" baseline="0"/>
            <a:t>- die Gsamtnote (Durchschnitt aller Fachnoten) mindestens 4.0 beträgt</a:t>
          </a:r>
        </a:p>
        <a:p>
          <a:r>
            <a:rPr lang="de-CH" sz="1600" baseline="0"/>
            <a:t>- höchstens 1 Fachnote ungenügend ist</a:t>
          </a:r>
        </a:p>
        <a:p>
          <a:r>
            <a:rPr lang="de-CH" sz="1600" baseline="0"/>
            <a:t>- keine Fachnote unter 3.0 liegt</a:t>
          </a:r>
        </a:p>
        <a:p>
          <a:endParaRPr lang="de-CH" sz="1600" baseline="0"/>
        </a:p>
        <a:p>
          <a:r>
            <a:rPr lang="de-CH" sz="1600" baseline="0"/>
            <a:t>Das </a:t>
          </a:r>
          <a:r>
            <a:rPr lang="de-CH" sz="1600" b="1" baseline="0"/>
            <a:t>gesamte</a:t>
          </a:r>
          <a:r>
            <a:rPr lang="de-CH" sz="1600" baseline="0"/>
            <a:t> Qualifikationsverfahren gilt als bestanden, wenn die Kandidatin/der Kandidat den schulischen und den betrieblichen Teil des Qualifikationsverfahrens bestanden hat.</a:t>
          </a:r>
        </a:p>
        <a:p>
          <a:endParaRPr lang="de-CH" sz="1600">
            <a:effectLst/>
          </a:endParaRPr>
        </a:p>
        <a:p>
          <a:r>
            <a:rPr lang="de-CH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Keine Gewähr für die Richtigkeit dieser Angaben. Wird nicht als Grundlage für Rekurse anerkannt.</a:t>
          </a:r>
        </a:p>
        <a:p>
          <a:endParaRPr lang="de-CH" sz="16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CH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März 2023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3">
    <pageSetUpPr fitToPage="1"/>
  </sheetPr>
  <dimension ref="A1:AO68"/>
  <sheetViews>
    <sheetView tabSelected="1" zoomScale="80" zoomScaleNormal="80" zoomScalePageLayoutView="55" workbookViewId="0">
      <selection activeCell="K27" sqref="K27"/>
    </sheetView>
  </sheetViews>
  <sheetFormatPr baseColWidth="10" defaultColWidth="20" defaultRowHeight="15" x14ac:dyDescent="0.25"/>
  <cols>
    <col min="1" max="1" width="4.7109375" style="4" customWidth="1"/>
    <col min="2" max="2" width="1.7109375" style="4" customWidth="1"/>
    <col min="3" max="3" width="45" style="4" customWidth="1"/>
    <col min="4" max="4" width="1.85546875" style="7" customWidth="1"/>
    <col min="5" max="5" width="61.85546875" style="4" customWidth="1"/>
    <col min="6" max="6" width="1.85546875" style="4" customWidth="1"/>
    <col min="7" max="7" width="12.140625" style="4" customWidth="1"/>
    <col min="8" max="8" width="1.7109375" style="7" customWidth="1"/>
    <col min="9" max="9" width="12.28515625" style="4" customWidth="1"/>
    <col min="10" max="10" width="1.7109375" style="4" customWidth="1"/>
    <col min="11" max="11" width="12" style="4" customWidth="1"/>
    <col min="12" max="12" width="1.7109375" style="7" customWidth="1"/>
    <col min="13" max="13" width="5.7109375" style="4" customWidth="1"/>
    <col min="14" max="14" width="7.140625" style="4" customWidth="1"/>
    <col min="15" max="15" width="1.7109375" style="7" customWidth="1"/>
    <col min="16" max="16" width="12.28515625" style="4" customWidth="1"/>
    <col min="17" max="17" width="1.7109375" style="7" customWidth="1"/>
    <col min="18" max="18" width="12.140625" style="7" customWidth="1"/>
    <col min="19" max="19" width="1.7109375" style="7" customWidth="1"/>
    <col min="20" max="20" width="20.28515625" style="15" customWidth="1"/>
    <col min="21" max="21" width="1.7109375" style="8" customWidth="1"/>
    <col min="22" max="22" width="16.7109375" style="6" customWidth="1"/>
    <col min="23" max="23" width="1.7109375" style="8" customWidth="1"/>
    <col min="24" max="24" width="11.7109375" style="6" customWidth="1"/>
    <col min="25" max="25" width="5.5703125" style="105" customWidth="1"/>
    <col min="26" max="26" width="0.5703125" style="6" customWidth="1"/>
    <col min="27" max="27" width="14.28515625" style="6" customWidth="1"/>
    <col min="28" max="28" width="1.7109375" style="6" customWidth="1"/>
    <col min="29" max="29" width="30" style="6" bestFit="1" customWidth="1"/>
    <col min="30" max="30" width="1.7109375" style="4" customWidth="1"/>
    <col min="31" max="16384" width="20" style="4"/>
  </cols>
  <sheetData>
    <row r="1" spans="1:41" ht="31.5" x14ac:dyDescent="0.25">
      <c r="A1" s="43"/>
      <c r="B1" s="43"/>
      <c r="C1" s="94" t="s">
        <v>37</v>
      </c>
      <c r="D1" s="2"/>
      <c r="E1" s="2"/>
      <c r="F1" s="106"/>
      <c r="G1" s="106"/>
      <c r="H1" s="43"/>
      <c r="I1" s="43"/>
      <c r="J1" s="43"/>
      <c r="K1" s="43"/>
      <c r="L1" s="121"/>
      <c r="M1" s="122"/>
      <c r="N1" s="122"/>
      <c r="O1" s="122"/>
      <c r="P1" s="43"/>
      <c r="Q1" s="43"/>
      <c r="R1" s="43"/>
      <c r="S1" s="43"/>
      <c r="T1" s="85"/>
      <c r="U1" s="55"/>
      <c r="V1" s="55"/>
      <c r="W1" s="55"/>
      <c r="X1" s="55"/>
      <c r="Y1" s="101"/>
      <c r="Z1" s="55"/>
      <c r="AA1" s="55"/>
      <c r="AB1" s="55"/>
      <c r="AC1" s="55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</row>
    <row r="2" spans="1:41" s="1" customFormat="1" ht="48" customHeight="1" x14ac:dyDescent="0.25">
      <c r="A2" s="42"/>
      <c r="B2" s="42"/>
      <c r="C2" s="42"/>
      <c r="D2" s="42"/>
      <c r="E2" s="42"/>
      <c r="F2" s="42"/>
      <c r="G2" s="99"/>
      <c r="H2" s="99"/>
      <c r="I2" s="99"/>
      <c r="J2" s="99"/>
      <c r="K2" s="99"/>
      <c r="L2" s="122"/>
      <c r="M2" s="122"/>
      <c r="N2" s="122"/>
      <c r="O2" s="122"/>
      <c r="P2" s="99"/>
      <c r="Q2" s="99"/>
      <c r="R2" s="99"/>
      <c r="S2" s="74"/>
      <c r="T2" s="115" t="s">
        <v>0</v>
      </c>
      <c r="U2" s="76"/>
      <c r="V2" s="3" t="s">
        <v>1</v>
      </c>
      <c r="W2" s="76"/>
      <c r="X2" s="3" t="s">
        <v>2</v>
      </c>
      <c r="Y2" s="102" t="s">
        <v>34</v>
      </c>
      <c r="Z2" s="76"/>
      <c r="AA2" s="24" t="s">
        <v>29</v>
      </c>
      <c r="AB2" s="76"/>
      <c r="AC2" s="96" t="s">
        <v>3</v>
      </c>
      <c r="AD2" s="45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</row>
    <row r="3" spans="1:41" ht="21" x14ac:dyDescent="0.35">
      <c r="A3" s="43"/>
      <c r="B3" s="43"/>
      <c r="C3" s="5" t="s">
        <v>26</v>
      </c>
      <c r="D3" s="54"/>
      <c r="E3" s="54"/>
      <c r="F3" s="55"/>
      <c r="G3" s="116" t="s">
        <v>4</v>
      </c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75"/>
      <c r="T3" s="115"/>
      <c r="U3" s="66"/>
      <c r="V3" s="66"/>
      <c r="W3" s="66"/>
      <c r="X3" s="66"/>
      <c r="Y3" s="102"/>
      <c r="Z3" s="87"/>
      <c r="AA3" s="89"/>
      <c r="AB3" s="87"/>
      <c r="AC3" s="90"/>
      <c r="AD3" s="90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</row>
    <row r="4" spans="1:41" s="7" customFormat="1" ht="8.25" customHeight="1" x14ac:dyDescent="0.25">
      <c r="A4" s="44"/>
      <c r="B4" s="43"/>
      <c r="C4" s="55"/>
      <c r="D4" s="55"/>
      <c r="E4" s="55"/>
      <c r="F4" s="55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7"/>
      <c r="T4" s="58"/>
      <c r="U4" s="59"/>
      <c r="V4" s="59"/>
      <c r="W4" s="59"/>
      <c r="X4" s="59"/>
      <c r="Y4" s="102"/>
      <c r="Z4" s="55"/>
      <c r="AA4" s="55"/>
      <c r="AB4" s="55"/>
      <c r="AC4" s="55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</row>
    <row r="5" spans="1:41" s="9" customFormat="1" ht="23.1" customHeight="1" x14ac:dyDescent="0.3">
      <c r="A5" s="117" t="s">
        <v>5</v>
      </c>
      <c r="B5" s="45"/>
      <c r="C5" s="118" t="s">
        <v>6</v>
      </c>
      <c r="D5" s="50"/>
      <c r="E5" s="26" t="s">
        <v>7</v>
      </c>
      <c r="F5" s="50"/>
      <c r="G5" s="38">
        <v>0</v>
      </c>
      <c r="H5" s="72">
        <v>4</v>
      </c>
      <c r="I5" s="38">
        <v>0</v>
      </c>
      <c r="J5" s="68"/>
      <c r="K5" s="38">
        <v>0</v>
      </c>
      <c r="L5" s="97"/>
      <c r="M5" s="119">
        <v>0</v>
      </c>
      <c r="N5" s="119"/>
      <c r="O5" s="68"/>
      <c r="P5" s="38">
        <v>0</v>
      </c>
      <c r="Q5" s="72"/>
      <c r="R5" s="38">
        <v>0</v>
      </c>
      <c r="S5" s="47"/>
      <c r="T5" s="120">
        <f>ROUND(AVERAGE(G5,I5,K5,M5,P5,R5,G7,M7)*2,0)/2</f>
        <v>0</v>
      </c>
      <c r="U5" s="48"/>
      <c r="V5" s="49"/>
      <c r="W5" s="49"/>
      <c r="X5" s="127">
        <f>T5</f>
        <v>0</v>
      </c>
      <c r="Y5" s="130" t="s">
        <v>35</v>
      </c>
      <c r="Z5" s="50"/>
      <c r="AA5" s="128">
        <f>ROUND(AVERAGE(X5,X5,X9,X11),1)</f>
        <v>0</v>
      </c>
      <c r="AB5" s="50"/>
      <c r="AC5" s="129">
        <f>ROUND(AVERAGE(AA5,AA13),1)</f>
        <v>0</v>
      </c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</row>
    <row r="6" spans="1:41" s="9" customFormat="1" ht="8.25" customHeight="1" x14ac:dyDescent="0.3">
      <c r="A6" s="117"/>
      <c r="B6" s="45"/>
      <c r="C6" s="118"/>
      <c r="D6" s="50"/>
      <c r="E6" s="67"/>
      <c r="F6" s="50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47"/>
      <c r="T6" s="120"/>
      <c r="U6" s="48"/>
      <c r="V6" s="49"/>
      <c r="W6" s="49"/>
      <c r="X6" s="127"/>
      <c r="Y6" s="130"/>
      <c r="Z6" s="50"/>
      <c r="AA6" s="128"/>
      <c r="AB6" s="50"/>
      <c r="AC6" s="129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</row>
    <row r="7" spans="1:41" s="10" customFormat="1" ht="23.1" customHeight="1" x14ac:dyDescent="0.3">
      <c r="A7" s="117"/>
      <c r="B7" s="45"/>
      <c r="C7" s="118"/>
      <c r="D7" s="60"/>
      <c r="E7" s="25" t="s">
        <v>8</v>
      </c>
      <c r="F7" s="45"/>
      <c r="G7" s="119">
        <v>0</v>
      </c>
      <c r="H7" s="119"/>
      <c r="I7" s="119"/>
      <c r="J7" s="119"/>
      <c r="K7" s="119"/>
      <c r="L7" s="97"/>
      <c r="M7" s="119">
        <v>0</v>
      </c>
      <c r="N7" s="119"/>
      <c r="O7" s="119"/>
      <c r="P7" s="119"/>
      <c r="Q7" s="119"/>
      <c r="R7" s="119"/>
      <c r="S7" s="47"/>
      <c r="T7" s="120"/>
      <c r="U7" s="48"/>
      <c r="V7" s="49"/>
      <c r="W7" s="49"/>
      <c r="X7" s="127"/>
      <c r="Y7" s="130"/>
      <c r="Z7" s="50"/>
      <c r="AA7" s="128"/>
      <c r="AB7" s="50"/>
      <c r="AC7" s="129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</row>
    <row r="8" spans="1:41" s="9" customFormat="1" ht="7.5" customHeight="1" x14ac:dyDescent="0.3">
      <c r="A8" s="117"/>
      <c r="B8" s="45"/>
      <c r="C8" s="118"/>
      <c r="D8" s="60"/>
      <c r="E8" s="71"/>
      <c r="F8" s="45"/>
      <c r="G8" s="109"/>
      <c r="H8" s="125"/>
      <c r="I8" s="125"/>
      <c r="J8" s="125"/>
      <c r="K8" s="109"/>
      <c r="L8" s="123"/>
      <c r="M8" s="123"/>
      <c r="N8" s="123"/>
      <c r="O8" s="123"/>
      <c r="P8" s="72"/>
      <c r="Q8" s="72"/>
      <c r="R8" s="72"/>
      <c r="S8" s="47"/>
      <c r="T8" s="48"/>
      <c r="U8" s="49"/>
      <c r="V8" s="49"/>
      <c r="W8" s="49"/>
      <c r="X8" s="73"/>
      <c r="Y8" s="102"/>
      <c r="Z8" s="50"/>
      <c r="AA8" s="128"/>
      <c r="AB8" s="50"/>
      <c r="AC8" s="129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</row>
    <row r="9" spans="1:41" s="9" customFormat="1" ht="23.1" customHeight="1" x14ac:dyDescent="0.3">
      <c r="A9" s="117"/>
      <c r="B9" s="45"/>
      <c r="C9" s="118"/>
      <c r="D9" s="50"/>
      <c r="E9" s="27" t="s">
        <v>9</v>
      </c>
      <c r="F9" s="50"/>
      <c r="G9" s="109"/>
      <c r="H9" s="125"/>
      <c r="I9" s="125"/>
      <c r="J9" s="125"/>
      <c r="K9" s="109"/>
      <c r="L9" s="123"/>
      <c r="M9" s="123"/>
      <c r="N9" s="123"/>
      <c r="O9" s="123"/>
      <c r="P9" s="72"/>
      <c r="Q9" s="72"/>
      <c r="R9" s="72"/>
      <c r="S9" s="47"/>
      <c r="T9" s="124"/>
      <c r="U9" s="48"/>
      <c r="V9" s="17">
        <v>0</v>
      </c>
      <c r="W9" s="88"/>
      <c r="X9" s="18">
        <f>V9</f>
        <v>0</v>
      </c>
      <c r="Y9" s="103" t="s">
        <v>36</v>
      </c>
      <c r="Z9" s="50"/>
      <c r="AA9" s="128"/>
      <c r="AB9" s="50"/>
      <c r="AC9" s="129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</row>
    <row r="10" spans="1:41" s="9" customFormat="1" ht="7.5" customHeight="1" x14ac:dyDescent="0.3">
      <c r="A10" s="117"/>
      <c r="B10" s="45"/>
      <c r="C10" s="118"/>
      <c r="D10" s="50"/>
      <c r="E10" s="67"/>
      <c r="F10" s="50"/>
      <c r="G10" s="68"/>
      <c r="H10" s="125"/>
      <c r="I10" s="125"/>
      <c r="J10" s="125"/>
      <c r="K10" s="68"/>
      <c r="L10" s="123"/>
      <c r="M10" s="123"/>
      <c r="N10" s="123"/>
      <c r="O10" s="123"/>
      <c r="P10" s="68"/>
      <c r="Q10" s="68"/>
      <c r="R10" s="68"/>
      <c r="S10" s="47"/>
      <c r="T10" s="124"/>
      <c r="U10" s="48"/>
      <c r="V10" s="49"/>
      <c r="W10" s="49"/>
      <c r="X10" s="49"/>
      <c r="Y10" s="102"/>
      <c r="Z10" s="50"/>
      <c r="AA10" s="128"/>
      <c r="AB10" s="50"/>
      <c r="AC10" s="129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</row>
    <row r="11" spans="1:41" s="10" customFormat="1" ht="23.1" customHeight="1" x14ac:dyDescent="0.3">
      <c r="A11" s="117"/>
      <c r="B11" s="45"/>
      <c r="C11" s="118"/>
      <c r="D11" s="60"/>
      <c r="E11" s="28" t="s">
        <v>10</v>
      </c>
      <c r="F11" s="45"/>
      <c r="G11" s="100"/>
      <c r="H11" s="125"/>
      <c r="I11" s="125"/>
      <c r="J11" s="125"/>
      <c r="K11" s="100"/>
      <c r="L11" s="123"/>
      <c r="M11" s="123"/>
      <c r="N11" s="123"/>
      <c r="O11" s="123"/>
      <c r="P11" s="100"/>
      <c r="Q11" s="100"/>
      <c r="R11" s="100"/>
      <c r="S11" s="47"/>
      <c r="T11" s="124"/>
      <c r="U11" s="48"/>
      <c r="V11" s="17">
        <v>0</v>
      </c>
      <c r="W11" s="88"/>
      <c r="X11" s="18">
        <f>V11</f>
        <v>0</v>
      </c>
      <c r="Y11" s="103" t="s">
        <v>36</v>
      </c>
      <c r="Z11" s="50"/>
      <c r="AA11" s="128"/>
      <c r="AB11" s="50"/>
      <c r="AC11" s="129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</row>
    <row r="12" spans="1:41" s="9" customFormat="1" ht="8.25" customHeight="1" x14ac:dyDescent="0.3">
      <c r="A12" s="45"/>
      <c r="B12" s="45"/>
      <c r="C12" s="45"/>
      <c r="D12" s="45"/>
      <c r="E12" s="45"/>
      <c r="F12" s="45"/>
      <c r="G12" s="47"/>
      <c r="H12" s="125"/>
      <c r="I12" s="125"/>
      <c r="J12" s="125"/>
      <c r="K12" s="47"/>
      <c r="L12" s="123"/>
      <c r="M12" s="123"/>
      <c r="N12" s="123"/>
      <c r="O12" s="123"/>
      <c r="P12" s="47"/>
      <c r="Q12" s="47"/>
      <c r="R12" s="47"/>
      <c r="S12" s="47"/>
      <c r="T12" s="48"/>
      <c r="U12" s="49"/>
      <c r="V12" s="49"/>
      <c r="W12" s="49"/>
      <c r="X12" s="49"/>
      <c r="Y12" s="102"/>
      <c r="Z12" s="50"/>
      <c r="AA12" s="50"/>
      <c r="AB12" s="50"/>
      <c r="AC12" s="129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</row>
    <row r="13" spans="1:41" s="10" customFormat="1" ht="23.25" customHeight="1" x14ac:dyDescent="0.35">
      <c r="A13" s="131" t="s">
        <v>11</v>
      </c>
      <c r="B13" s="46"/>
      <c r="C13" s="51"/>
      <c r="D13" s="52"/>
      <c r="E13" s="52"/>
      <c r="F13" s="46"/>
      <c r="G13" s="132" t="s">
        <v>12</v>
      </c>
      <c r="H13" s="132"/>
      <c r="I13" s="132"/>
      <c r="J13" s="77"/>
      <c r="K13" s="132" t="s">
        <v>13</v>
      </c>
      <c r="L13" s="132"/>
      <c r="M13" s="132"/>
      <c r="N13" s="132"/>
      <c r="O13" s="52"/>
      <c r="P13" s="132" t="s">
        <v>14</v>
      </c>
      <c r="Q13" s="132"/>
      <c r="R13" s="132"/>
      <c r="S13" s="77"/>
      <c r="T13" s="74"/>
      <c r="U13" s="52"/>
      <c r="V13" s="52"/>
      <c r="W13" s="52"/>
      <c r="X13" s="49"/>
      <c r="Y13" s="102"/>
      <c r="Z13" s="50"/>
      <c r="AA13" s="128">
        <f>ROUND(AVERAGE(X15,X17,X19,X21,X23,X25,X27),1)</f>
        <v>0</v>
      </c>
      <c r="AB13" s="50"/>
      <c r="AC13" s="129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</row>
    <row r="14" spans="1:41" s="9" customFormat="1" ht="21" customHeight="1" x14ac:dyDescent="0.35">
      <c r="A14" s="131"/>
      <c r="B14" s="43"/>
      <c r="C14" s="53"/>
      <c r="D14" s="54"/>
      <c r="E14" s="54"/>
      <c r="F14" s="55"/>
      <c r="G14" s="12" t="s">
        <v>15</v>
      </c>
      <c r="H14" s="83"/>
      <c r="I14" s="12" t="s">
        <v>16</v>
      </c>
      <c r="J14" s="83"/>
      <c r="K14" s="12" t="s">
        <v>17</v>
      </c>
      <c r="L14" s="83"/>
      <c r="M14" s="133" t="s">
        <v>18</v>
      </c>
      <c r="N14" s="133"/>
      <c r="O14" s="83"/>
      <c r="P14" s="12" t="s">
        <v>19</v>
      </c>
      <c r="Q14" s="83"/>
      <c r="R14" s="13" t="s">
        <v>20</v>
      </c>
      <c r="S14" s="75"/>
      <c r="T14" s="58"/>
      <c r="U14" s="59"/>
      <c r="V14" s="59"/>
      <c r="W14" s="59"/>
      <c r="X14" s="49"/>
      <c r="Y14" s="102"/>
      <c r="Z14" s="50"/>
      <c r="AA14" s="128"/>
      <c r="AB14" s="50"/>
      <c r="AC14" s="129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</row>
    <row r="15" spans="1:41" s="10" customFormat="1" ht="23.1" customHeight="1" x14ac:dyDescent="0.3">
      <c r="A15" s="131"/>
      <c r="B15" s="45"/>
      <c r="C15" s="19" t="s">
        <v>21</v>
      </c>
      <c r="D15" s="45"/>
      <c r="E15" s="19" t="s">
        <v>27</v>
      </c>
      <c r="F15" s="45"/>
      <c r="G15" s="39">
        <v>0</v>
      </c>
      <c r="H15" s="64"/>
      <c r="I15" s="39">
        <v>0</v>
      </c>
      <c r="J15" s="64"/>
      <c r="K15" s="39">
        <v>0</v>
      </c>
      <c r="L15" s="64"/>
      <c r="M15" s="134">
        <v>0</v>
      </c>
      <c r="N15" s="134"/>
      <c r="O15" s="111"/>
      <c r="P15" s="39">
        <v>0</v>
      </c>
      <c r="Q15" s="63"/>
      <c r="R15" s="39">
        <v>0</v>
      </c>
      <c r="S15" s="65"/>
      <c r="T15" s="20">
        <f>ROUND(AVERAGE(G15,I15,K15,M15,P15,R15)*2,0)/2</f>
        <v>0</v>
      </c>
      <c r="U15" s="66"/>
      <c r="V15" s="21">
        <v>0</v>
      </c>
      <c r="W15" s="66"/>
      <c r="X15" s="20">
        <f>ROUND(AVERAGE(T15,V15),1)</f>
        <v>0</v>
      </c>
      <c r="Y15" s="104" t="s">
        <v>39</v>
      </c>
      <c r="Z15" s="50"/>
      <c r="AA15" s="128"/>
      <c r="AB15" s="50"/>
      <c r="AC15" s="129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</row>
    <row r="16" spans="1:41" s="9" customFormat="1" ht="8.25" customHeight="1" x14ac:dyDescent="0.3">
      <c r="A16" s="131"/>
      <c r="B16" s="45"/>
      <c r="C16" s="45"/>
      <c r="D16" s="45"/>
      <c r="E16" s="45"/>
      <c r="F16" s="45"/>
      <c r="G16" s="63"/>
      <c r="H16" s="64"/>
      <c r="I16" s="63"/>
      <c r="J16" s="64"/>
      <c r="K16" s="63"/>
      <c r="L16" s="64"/>
      <c r="M16" s="108"/>
      <c r="N16" s="108"/>
      <c r="O16" s="111"/>
      <c r="P16" s="63"/>
      <c r="Q16" s="63"/>
      <c r="R16" s="63"/>
      <c r="S16" s="65"/>
      <c r="T16" s="48"/>
      <c r="U16" s="66"/>
      <c r="V16" s="98"/>
      <c r="W16" s="66"/>
      <c r="X16" s="48"/>
      <c r="Y16" s="113" t="s">
        <v>39</v>
      </c>
      <c r="Z16" s="50"/>
      <c r="AA16" s="128"/>
      <c r="AB16" s="50"/>
      <c r="AC16" s="129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</row>
    <row r="17" spans="1:41" s="11" customFormat="1" ht="23.1" customHeight="1" x14ac:dyDescent="0.35">
      <c r="A17" s="131"/>
      <c r="B17" s="45"/>
      <c r="C17" s="14" t="s">
        <v>31</v>
      </c>
      <c r="D17" s="45"/>
      <c r="E17" s="14" t="s">
        <v>28</v>
      </c>
      <c r="F17" s="45"/>
      <c r="G17" s="95">
        <v>0</v>
      </c>
      <c r="H17" s="47"/>
      <c r="I17" s="95">
        <v>0</v>
      </c>
      <c r="J17" s="47"/>
      <c r="K17" s="95">
        <v>0</v>
      </c>
      <c r="L17" s="47"/>
      <c r="M17" s="135">
        <v>0</v>
      </c>
      <c r="N17" s="135"/>
      <c r="O17" s="84"/>
      <c r="P17" s="95">
        <v>0</v>
      </c>
      <c r="Q17" s="65"/>
      <c r="R17" s="95">
        <v>0</v>
      </c>
      <c r="S17" s="65"/>
      <c r="T17" s="40">
        <f>ROUND(AVERAGE(G17,I17,K17,M17,P17,R17)*2,0)/2</f>
        <v>0</v>
      </c>
      <c r="U17" s="66"/>
      <c r="V17" s="95">
        <v>0</v>
      </c>
      <c r="W17" s="66"/>
      <c r="X17" s="32">
        <f>ROUND(AVERAGE(T17,V17),1)</f>
        <v>0</v>
      </c>
      <c r="Y17" s="113" t="s">
        <v>39</v>
      </c>
      <c r="Z17" s="46"/>
      <c r="AA17" s="128"/>
      <c r="AB17" s="46"/>
      <c r="AC17" s="129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</row>
    <row r="18" spans="1:41" ht="8.25" customHeight="1" x14ac:dyDescent="0.3">
      <c r="A18" s="131"/>
      <c r="B18" s="45"/>
      <c r="C18" s="45"/>
      <c r="D18" s="45"/>
      <c r="E18" s="45"/>
      <c r="F18" s="45"/>
      <c r="G18" s="110"/>
      <c r="H18" s="110"/>
      <c r="I18" s="110"/>
      <c r="J18" s="64"/>
      <c r="K18" s="63"/>
      <c r="L18" s="64"/>
      <c r="M18" s="108"/>
      <c r="N18" s="108"/>
      <c r="O18" s="111"/>
      <c r="P18" s="63"/>
      <c r="Q18" s="63"/>
      <c r="R18" s="63"/>
      <c r="S18" s="65"/>
      <c r="T18" s="48"/>
      <c r="U18" s="66"/>
      <c r="V18" s="98"/>
      <c r="W18" s="66"/>
      <c r="X18" s="48"/>
      <c r="Y18" s="102"/>
      <c r="Z18" s="55"/>
      <c r="AA18" s="128"/>
      <c r="AB18" s="55"/>
      <c r="AC18" s="129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</row>
    <row r="19" spans="1:41" s="10" customFormat="1" ht="23.1" customHeight="1" x14ac:dyDescent="0.3">
      <c r="A19" s="131"/>
      <c r="B19" s="45"/>
      <c r="C19" s="23" t="s">
        <v>32</v>
      </c>
      <c r="D19" s="61"/>
      <c r="E19" s="23" t="s">
        <v>1</v>
      </c>
      <c r="F19" s="69"/>
      <c r="G19" s="110"/>
      <c r="H19" s="110"/>
      <c r="I19" s="110"/>
      <c r="J19" s="47"/>
      <c r="K19" s="68"/>
      <c r="L19" s="47"/>
      <c r="M19" s="68"/>
      <c r="N19" s="68"/>
      <c r="O19" s="84"/>
      <c r="P19" s="68"/>
      <c r="Q19" s="68"/>
      <c r="R19" s="68"/>
      <c r="S19" s="65"/>
      <c r="T19" s="68"/>
      <c r="U19" s="66"/>
      <c r="V19" s="36">
        <v>0</v>
      </c>
      <c r="W19" s="66"/>
      <c r="X19" s="33">
        <f>V19</f>
        <v>0</v>
      </c>
      <c r="Y19" s="104" t="s">
        <v>39</v>
      </c>
      <c r="Z19" s="50"/>
      <c r="AA19" s="128"/>
      <c r="AB19" s="50"/>
      <c r="AC19" s="129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</row>
    <row r="20" spans="1:41" s="10" customFormat="1" ht="8.25" customHeight="1" x14ac:dyDescent="0.3">
      <c r="A20" s="131"/>
      <c r="B20" s="45"/>
      <c r="C20" s="61"/>
      <c r="D20" s="61"/>
      <c r="E20" s="61"/>
      <c r="F20" s="69"/>
      <c r="G20" s="110"/>
      <c r="H20" s="110"/>
      <c r="I20" s="110"/>
      <c r="J20" s="47"/>
      <c r="K20" s="68"/>
      <c r="L20" s="47"/>
      <c r="M20" s="68"/>
      <c r="N20" s="68"/>
      <c r="O20" s="84"/>
      <c r="P20" s="68"/>
      <c r="Q20" s="68"/>
      <c r="R20" s="68"/>
      <c r="S20" s="65"/>
      <c r="T20" s="48"/>
      <c r="U20" s="66"/>
      <c r="V20" s="98"/>
      <c r="W20" s="66"/>
      <c r="X20" s="48"/>
      <c r="Y20" s="102"/>
      <c r="Z20" s="50"/>
      <c r="AA20" s="128"/>
      <c r="AB20" s="50"/>
      <c r="AC20" s="129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</row>
    <row r="21" spans="1:41" s="10" customFormat="1" ht="23.1" customHeight="1" x14ac:dyDescent="0.3">
      <c r="A21" s="131"/>
      <c r="B21" s="45"/>
      <c r="C21" s="23" t="s">
        <v>33</v>
      </c>
      <c r="D21" s="62"/>
      <c r="E21" s="23" t="s">
        <v>24</v>
      </c>
      <c r="F21" s="70"/>
      <c r="G21" s="36">
        <v>0</v>
      </c>
      <c r="H21" s="79"/>
      <c r="I21" s="36">
        <v>0</v>
      </c>
      <c r="J21" s="79"/>
      <c r="K21" s="36">
        <v>0</v>
      </c>
      <c r="L21" s="47"/>
      <c r="M21" s="136">
        <v>0</v>
      </c>
      <c r="N21" s="136"/>
      <c r="O21" s="84"/>
      <c r="P21" s="68"/>
      <c r="Q21" s="68"/>
      <c r="R21" s="68"/>
      <c r="S21" s="65"/>
      <c r="T21" s="22">
        <f>ROUND(AVERAGE(G21,I21,K21,M21)*2,0)/2</f>
        <v>0</v>
      </c>
      <c r="U21" s="66"/>
      <c r="V21" s="48"/>
      <c r="W21" s="66"/>
      <c r="X21" s="22">
        <f>T21</f>
        <v>0</v>
      </c>
      <c r="Y21" s="104" t="s">
        <v>39</v>
      </c>
      <c r="Z21" s="50"/>
      <c r="AA21" s="128"/>
      <c r="AB21" s="50"/>
      <c r="AC21" s="129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</row>
    <row r="22" spans="1:41" s="10" customFormat="1" ht="8.25" customHeight="1" x14ac:dyDescent="0.3">
      <c r="A22" s="131"/>
      <c r="B22" s="45"/>
      <c r="C22" s="61"/>
      <c r="D22" s="61"/>
      <c r="E22" s="61"/>
      <c r="F22" s="69"/>
      <c r="G22" s="68"/>
      <c r="H22" s="47"/>
      <c r="I22" s="68"/>
      <c r="J22" s="47"/>
      <c r="K22" s="68"/>
      <c r="L22" s="47"/>
      <c r="M22" s="68"/>
      <c r="N22" s="68"/>
      <c r="O22" s="84"/>
      <c r="P22" s="68"/>
      <c r="Q22" s="68"/>
      <c r="R22" s="68"/>
      <c r="S22" s="65"/>
      <c r="T22" s="48"/>
      <c r="U22" s="66"/>
      <c r="V22" s="48"/>
      <c r="W22" s="66"/>
      <c r="X22" s="48"/>
      <c r="Y22" s="102"/>
      <c r="Z22" s="50"/>
      <c r="AA22" s="128"/>
      <c r="AB22" s="50"/>
      <c r="AC22" s="129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</row>
    <row r="23" spans="1:41" s="10" customFormat="1" ht="23.1" customHeight="1" x14ac:dyDescent="0.25">
      <c r="A23" s="131"/>
      <c r="B23" s="45"/>
      <c r="C23" s="29" t="s">
        <v>22</v>
      </c>
      <c r="D23" s="62"/>
      <c r="E23" s="29" t="s">
        <v>1</v>
      </c>
      <c r="F23" s="62"/>
      <c r="G23" s="80"/>
      <c r="H23" s="79"/>
      <c r="I23" s="114"/>
      <c r="J23" s="79"/>
      <c r="K23" s="80"/>
      <c r="L23" s="79"/>
      <c r="M23" s="140"/>
      <c r="N23" s="140"/>
      <c r="O23" s="79"/>
      <c r="P23" s="80"/>
      <c r="Q23" s="80"/>
      <c r="R23" s="80"/>
      <c r="S23" s="78"/>
      <c r="T23" s="48"/>
      <c r="U23" s="48"/>
      <c r="V23" s="31">
        <v>0</v>
      </c>
      <c r="W23" s="48"/>
      <c r="X23" s="30">
        <f>V23</f>
        <v>0</v>
      </c>
      <c r="Y23" s="104" t="s">
        <v>39</v>
      </c>
      <c r="Z23" s="50"/>
      <c r="AA23" s="128"/>
      <c r="AB23" s="50"/>
      <c r="AC23" s="129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</row>
    <row r="24" spans="1:41" s="10" customFormat="1" ht="8.25" customHeight="1" x14ac:dyDescent="0.25">
      <c r="A24" s="131"/>
      <c r="B24" s="45"/>
      <c r="C24" s="62"/>
      <c r="D24" s="62"/>
      <c r="E24" s="62"/>
      <c r="F24" s="70"/>
      <c r="G24" s="80"/>
      <c r="H24" s="79"/>
      <c r="I24" s="114"/>
      <c r="J24" s="79"/>
      <c r="K24" s="80"/>
      <c r="L24" s="79"/>
      <c r="M24" s="80"/>
      <c r="N24" s="80"/>
      <c r="O24" s="79"/>
      <c r="P24" s="80"/>
      <c r="Q24" s="80"/>
      <c r="R24" s="80"/>
      <c r="S24" s="78"/>
      <c r="T24" s="48"/>
      <c r="U24" s="48"/>
      <c r="V24" s="48"/>
      <c r="W24" s="48"/>
      <c r="X24" s="48"/>
      <c r="Y24" s="102"/>
      <c r="Z24" s="50"/>
      <c r="AA24" s="128"/>
      <c r="AB24" s="50"/>
      <c r="AC24" s="129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</row>
    <row r="25" spans="1:41" s="10" customFormat="1" ht="23.1" customHeight="1" x14ac:dyDescent="0.25">
      <c r="A25" s="131"/>
      <c r="B25" s="45"/>
      <c r="C25" s="29" t="s">
        <v>23</v>
      </c>
      <c r="D25" s="62"/>
      <c r="E25" s="29" t="s">
        <v>24</v>
      </c>
      <c r="F25" s="62"/>
      <c r="G25" s="41">
        <v>0</v>
      </c>
      <c r="H25" s="79"/>
      <c r="I25" s="41">
        <v>0</v>
      </c>
      <c r="J25" s="79"/>
      <c r="K25" s="41">
        <v>0</v>
      </c>
      <c r="L25" s="79"/>
      <c r="M25" s="137">
        <v>0</v>
      </c>
      <c r="N25" s="137"/>
      <c r="O25" s="79"/>
      <c r="P25" s="41">
        <v>0</v>
      </c>
      <c r="Q25" s="80"/>
      <c r="R25" s="41">
        <v>0</v>
      </c>
      <c r="S25" s="78"/>
      <c r="T25" s="30">
        <f>ROUND(AVERAGE(G25,I25,K25,M25,P25,R25)*2,0)/2</f>
        <v>0</v>
      </c>
      <c r="U25" s="48"/>
      <c r="V25" s="48"/>
      <c r="W25" s="48"/>
      <c r="X25" s="30">
        <f>T25</f>
        <v>0</v>
      </c>
      <c r="Y25" s="104" t="s">
        <v>39</v>
      </c>
      <c r="Z25" s="50"/>
      <c r="AA25" s="128"/>
      <c r="AB25" s="50"/>
      <c r="AC25" s="129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</row>
    <row r="26" spans="1:41" s="10" customFormat="1" ht="8.25" customHeight="1" x14ac:dyDescent="0.25">
      <c r="A26" s="131"/>
      <c r="B26" s="43"/>
      <c r="C26" s="43"/>
      <c r="D26" s="43"/>
      <c r="E26" s="43"/>
      <c r="F26" s="43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43"/>
      <c r="T26" s="85"/>
      <c r="U26" s="55"/>
      <c r="V26" s="55"/>
      <c r="W26" s="55"/>
      <c r="X26" s="86"/>
      <c r="Y26" s="102"/>
      <c r="Z26" s="50"/>
      <c r="AA26" s="128"/>
      <c r="AB26" s="50"/>
      <c r="AC26" s="129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</row>
    <row r="27" spans="1:41" s="10" customFormat="1" ht="18.75" customHeight="1" x14ac:dyDescent="0.3">
      <c r="A27" s="131"/>
      <c r="B27" s="43"/>
      <c r="C27" s="138" t="s">
        <v>25</v>
      </c>
      <c r="D27" s="45"/>
      <c r="E27" s="37" t="s">
        <v>38</v>
      </c>
      <c r="F27" s="45"/>
      <c r="G27" s="110"/>
      <c r="H27" s="110"/>
      <c r="I27" s="110"/>
      <c r="J27" s="84"/>
      <c r="K27" s="34">
        <v>0</v>
      </c>
      <c r="L27" s="82"/>
      <c r="M27" s="139">
        <v>0</v>
      </c>
      <c r="N27" s="139"/>
      <c r="O27" s="112">
        <v>0</v>
      </c>
      <c r="P27" s="107"/>
      <c r="Q27" s="82"/>
      <c r="R27" s="80"/>
      <c r="S27" s="78"/>
      <c r="T27" s="16">
        <f>ROUND(AVERAGE(P27,M27)*2,0)/2</f>
        <v>0</v>
      </c>
      <c r="U27" s="55"/>
      <c r="V27" s="55"/>
      <c r="W27" s="55"/>
      <c r="X27" s="126">
        <f>ROUND(AVERAGE(T27,T29),1)</f>
        <v>0</v>
      </c>
      <c r="Y27" s="130" t="s">
        <v>39</v>
      </c>
      <c r="Z27" s="50"/>
      <c r="AA27" s="128"/>
      <c r="AB27" s="50"/>
      <c r="AC27" s="129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</row>
    <row r="28" spans="1:41" s="10" customFormat="1" ht="8.25" customHeight="1" x14ac:dyDescent="0.3">
      <c r="A28" s="35"/>
      <c r="B28" s="43"/>
      <c r="C28" s="138"/>
      <c r="D28" s="45"/>
      <c r="E28" s="45"/>
      <c r="F28" s="45"/>
      <c r="G28" s="84"/>
      <c r="H28" s="84"/>
      <c r="I28" s="84"/>
      <c r="J28" s="84"/>
      <c r="K28" s="79"/>
      <c r="L28" s="79"/>
      <c r="M28" s="79"/>
      <c r="N28" s="79"/>
      <c r="O28" s="79"/>
      <c r="P28" s="79"/>
      <c r="Q28" s="79"/>
      <c r="R28" s="79"/>
      <c r="S28" s="78"/>
      <c r="T28" s="48"/>
      <c r="U28" s="55"/>
      <c r="V28" s="55"/>
      <c r="W28" s="55"/>
      <c r="X28" s="126"/>
      <c r="Y28" s="130"/>
      <c r="Z28" s="50"/>
      <c r="AA28" s="128"/>
      <c r="AB28" s="50"/>
      <c r="AC28" s="129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</row>
    <row r="29" spans="1:41" s="10" customFormat="1" ht="18.75" customHeight="1" x14ac:dyDescent="0.3">
      <c r="A29" s="35"/>
      <c r="B29" s="43"/>
      <c r="C29" s="138"/>
      <c r="D29" s="45"/>
      <c r="E29" s="37" t="s">
        <v>30</v>
      </c>
      <c r="F29" s="45"/>
      <c r="G29" s="84"/>
      <c r="H29" s="84"/>
      <c r="I29" s="84"/>
      <c r="J29" s="84"/>
      <c r="K29" s="79"/>
      <c r="L29" s="79"/>
      <c r="M29" s="45"/>
      <c r="N29" s="45"/>
      <c r="O29" s="45"/>
      <c r="P29" s="139">
        <v>0</v>
      </c>
      <c r="Q29" s="139"/>
      <c r="R29" s="139"/>
      <c r="S29" s="79"/>
      <c r="T29" s="16">
        <f>P29</f>
        <v>0</v>
      </c>
      <c r="U29" s="55"/>
      <c r="V29" s="55"/>
      <c r="W29" s="55"/>
      <c r="X29" s="126"/>
      <c r="Y29" s="130"/>
      <c r="Z29" s="50"/>
      <c r="AA29" s="128"/>
      <c r="AB29" s="50"/>
      <c r="AC29" s="129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</row>
    <row r="30" spans="1:41" ht="15.75" x14ac:dyDescent="0.25">
      <c r="A30" s="43"/>
      <c r="B30" s="43"/>
      <c r="C30" s="43"/>
      <c r="D30" s="43"/>
      <c r="E30" s="43"/>
      <c r="F30" s="43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43"/>
      <c r="T30" s="85"/>
      <c r="U30" s="55"/>
      <c r="V30" s="55"/>
      <c r="W30" s="55"/>
      <c r="X30" s="91"/>
      <c r="Y30" s="102"/>
      <c r="Z30" s="55"/>
      <c r="AA30" s="55"/>
      <c r="AB30" s="55"/>
      <c r="AC30" s="55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</row>
    <row r="31" spans="1:41" ht="15.75" x14ac:dyDescent="0.25">
      <c r="A31" s="92"/>
      <c r="B31" s="43"/>
      <c r="C31" s="43"/>
      <c r="D31" s="43"/>
      <c r="E31" s="43"/>
      <c r="F31" s="43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43"/>
      <c r="S31" s="43"/>
      <c r="T31" s="85"/>
      <c r="U31" s="55"/>
      <c r="V31" s="55"/>
      <c r="W31" s="55"/>
      <c r="X31" s="55"/>
      <c r="Y31" s="101"/>
      <c r="Z31" s="55"/>
      <c r="AA31" s="55"/>
      <c r="AB31" s="55"/>
      <c r="AC31" s="55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</row>
    <row r="32" spans="1:41" ht="15.75" x14ac:dyDescent="0.25">
      <c r="A32" s="92"/>
      <c r="B32" s="43"/>
      <c r="C32" s="43"/>
      <c r="D32" s="43"/>
      <c r="E32" s="43"/>
      <c r="F32" s="43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43"/>
      <c r="S32" s="43"/>
      <c r="T32" s="85"/>
      <c r="U32" s="55"/>
      <c r="V32" s="55"/>
      <c r="W32" s="55"/>
      <c r="X32" s="55"/>
      <c r="Y32" s="101"/>
      <c r="Z32" s="55"/>
      <c r="AA32" s="55"/>
      <c r="AB32" s="55"/>
      <c r="AC32" s="55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</row>
    <row r="33" spans="1:41" ht="15.75" x14ac:dyDescent="0.25">
      <c r="A33" s="92"/>
      <c r="B33" s="43"/>
      <c r="C33" s="43"/>
      <c r="D33" s="43"/>
      <c r="E33" s="43"/>
      <c r="F33" s="43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43"/>
      <c r="S33" s="43"/>
      <c r="T33" s="85"/>
      <c r="U33" s="55"/>
      <c r="V33" s="55"/>
      <c r="W33" s="55"/>
      <c r="X33" s="55"/>
      <c r="Y33" s="101"/>
      <c r="Z33" s="55"/>
      <c r="AA33" s="55"/>
      <c r="AB33" s="55"/>
      <c r="AC33" s="55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</row>
    <row r="34" spans="1:41" ht="14.45" customHeight="1" x14ac:dyDescent="0.25">
      <c r="A34" s="92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85"/>
      <c r="U34" s="55"/>
      <c r="V34" s="55"/>
      <c r="W34" s="55"/>
      <c r="X34" s="55"/>
      <c r="Y34" s="101"/>
      <c r="Z34" s="55"/>
      <c r="AA34" s="55"/>
      <c r="AB34" s="55"/>
      <c r="AC34" s="55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</row>
    <row r="35" spans="1:41" ht="14.45" customHeight="1" x14ac:dyDescent="0.25">
      <c r="A35" s="92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85"/>
      <c r="U35" s="55"/>
      <c r="V35" s="55"/>
      <c r="W35" s="55"/>
      <c r="X35" s="55"/>
      <c r="Y35" s="101"/>
      <c r="Z35" s="55"/>
      <c r="AA35" s="55"/>
      <c r="AB35" s="55"/>
      <c r="AC35" s="55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</row>
    <row r="36" spans="1:41" ht="14.45" customHeight="1" x14ac:dyDescent="0.25">
      <c r="A36" s="92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85"/>
      <c r="U36" s="55"/>
      <c r="V36" s="55"/>
      <c r="W36" s="55"/>
      <c r="X36" s="55"/>
      <c r="Y36" s="101"/>
      <c r="Z36" s="55"/>
      <c r="AA36" s="55"/>
      <c r="AB36" s="55"/>
      <c r="AC36" s="55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</row>
    <row r="37" spans="1:41" ht="14.45" customHeight="1" x14ac:dyDescent="0.25">
      <c r="A37" s="92"/>
      <c r="B37" s="43"/>
      <c r="C37" s="43"/>
      <c r="D37" s="43"/>
      <c r="E37" s="9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85"/>
      <c r="U37" s="55"/>
      <c r="V37" s="55"/>
      <c r="W37" s="55"/>
      <c r="X37" s="55"/>
      <c r="Y37" s="101"/>
      <c r="Z37" s="55"/>
      <c r="AA37" s="55"/>
      <c r="AB37" s="55"/>
      <c r="AC37" s="55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</row>
    <row r="38" spans="1:41" x14ac:dyDescent="0.25">
      <c r="A38" s="92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85"/>
      <c r="U38" s="55"/>
      <c r="V38" s="55"/>
      <c r="W38" s="55"/>
      <c r="X38" s="55"/>
      <c r="Y38" s="101"/>
      <c r="Z38" s="55"/>
      <c r="AA38" s="55"/>
      <c r="AB38" s="55"/>
      <c r="AC38" s="55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</row>
    <row r="39" spans="1:41" x14ac:dyDescent="0.25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85"/>
      <c r="U39" s="55"/>
      <c r="V39" s="55"/>
      <c r="W39" s="55"/>
      <c r="X39" s="55"/>
      <c r="Y39" s="101"/>
      <c r="Z39" s="55"/>
      <c r="AA39" s="55"/>
      <c r="AB39" s="55"/>
      <c r="AC39" s="55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</row>
    <row r="40" spans="1:41" x14ac:dyDescent="0.25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85"/>
      <c r="U40" s="55"/>
      <c r="V40" s="55"/>
      <c r="W40" s="55"/>
      <c r="X40" s="55"/>
      <c r="Y40" s="101"/>
      <c r="Z40" s="55"/>
      <c r="AA40" s="55"/>
      <c r="AB40" s="55"/>
      <c r="AC40" s="55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</row>
    <row r="41" spans="1:41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85"/>
      <c r="U41" s="55"/>
      <c r="V41" s="55"/>
      <c r="W41" s="55"/>
      <c r="X41" s="55"/>
      <c r="Y41" s="101"/>
      <c r="Z41" s="55"/>
      <c r="AA41" s="55"/>
      <c r="AB41" s="55"/>
      <c r="AC41" s="55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</row>
    <row r="42" spans="1:41" x14ac:dyDescent="0.25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85"/>
      <c r="U42" s="55"/>
      <c r="V42" s="55"/>
      <c r="W42" s="55"/>
      <c r="X42" s="55"/>
      <c r="Y42" s="101"/>
      <c r="Z42" s="55"/>
      <c r="AA42" s="55"/>
      <c r="AB42" s="55"/>
      <c r="AC42" s="55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</row>
    <row r="43" spans="1:41" x14ac:dyDescent="0.2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85"/>
      <c r="U43" s="55"/>
      <c r="V43" s="55"/>
      <c r="W43" s="55"/>
      <c r="X43" s="55"/>
      <c r="Y43" s="101"/>
      <c r="Z43" s="55"/>
      <c r="AA43" s="55"/>
      <c r="AB43" s="55"/>
      <c r="AC43" s="55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</row>
    <row r="44" spans="1:41" x14ac:dyDescent="0.25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85"/>
      <c r="U44" s="55"/>
      <c r="V44" s="55"/>
      <c r="W44" s="55"/>
      <c r="X44" s="55"/>
      <c r="Y44" s="101"/>
      <c r="Z44" s="55"/>
      <c r="AA44" s="55"/>
      <c r="AB44" s="55"/>
      <c r="AC44" s="55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</row>
    <row r="45" spans="1:41" x14ac:dyDescent="0.2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85"/>
      <c r="U45" s="55"/>
      <c r="V45" s="55"/>
      <c r="W45" s="55"/>
      <c r="X45" s="55"/>
      <c r="Y45" s="101"/>
      <c r="Z45" s="55"/>
      <c r="AA45" s="55"/>
      <c r="AB45" s="55"/>
      <c r="AC45" s="55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</row>
    <row r="46" spans="1:41" x14ac:dyDescent="0.25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85"/>
      <c r="U46" s="55"/>
      <c r="V46" s="55"/>
      <c r="W46" s="55"/>
      <c r="X46" s="55"/>
      <c r="Y46" s="101"/>
      <c r="Z46" s="55"/>
      <c r="AA46" s="55"/>
      <c r="AB46" s="55"/>
      <c r="AC46" s="55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</row>
    <row r="47" spans="1:41" x14ac:dyDescent="0.25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85"/>
      <c r="U47" s="55"/>
      <c r="V47" s="55"/>
      <c r="W47" s="55"/>
      <c r="X47" s="55"/>
      <c r="Y47" s="101"/>
      <c r="Z47" s="55"/>
      <c r="AA47" s="55"/>
      <c r="AB47" s="55"/>
      <c r="AC47" s="55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</row>
    <row r="48" spans="1:41" x14ac:dyDescent="0.25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85"/>
      <c r="U48" s="55"/>
      <c r="V48" s="55"/>
      <c r="W48" s="55"/>
      <c r="X48" s="55"/>
      <c r="Y48" s="101"/>
      <c r="Z48" s="55"/>
      <c r="AA48" s="55"/>
      <c r="AB48" s="55"/>
      <c r="AC48" s="55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</row>
    <row r="49" spans="1:41" x14ac:dyDescent="0.25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85"/>
      <c r="U49" s="55"/>
      <c r="V49" s="55"/>
      <c r="W49" s="55"/>
      <c r="X49" s="55"/>
      <c r="Y49" s="101"/>
      <c r="Z49" s="55"/>
      <c r="AA49" s="55"/>
      <c r="AB49" s="55"/>
      <c r="AC49" s="55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</row>
    <row r="50" spans="1:41" x14ac:dyDescent="0.25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85"/>
      <c r="U50" s="55"/>
      <c r="V50" s="55"/>
      <c r="W50" s="55"/>
      <c r="X50" s="55"/>
      <c r="Y50" s="101"/>
      <c r="Z50" s="55"/>
      <c r="AA50" s="55"/>
      <c r="AB50" s="55"/>
      <c r="AC50" s="55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</row>
    <row r="51" spans="1:41" x14ac:dyDescent="0.25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85"/>
      <c r="U51" s="55"/>
      <c r="V51" s="55"/>
      <c r="W51" s="55"/>
      <c r="X51" s="55"/>
      <c r="Y51" s="101"/>
      <c r="Z51" s="55"/>
      <c r="AA51" s="55"/>
      <c r="AB51" s="55"/>
      <c r="AC51" s="55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</row>
    <row r="52" spans="1:41" x14ac:dyDescent="0.25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85"/>
      <c r="U52" s="55"/>
      <c r="V52" s="55"/>
      <c r="W52" s="55"/>
      <c r="X52" s="55"/>
      <c r="Y52" s="101"/>
      <c r="Z52" s="55"/>
      <c r="AA52" s="55"/>
      <c r="AB52" s="55"/>
      <c r="AC52" s="55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</row>
    <row r="53" spans="1:41" x14ac:dyDescent="0.25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85"/>
      <c r="U53" s="55"/>
      <c r="V53" s="55"/>
      <c r="W53" s="55"/>
      <c r="X53" s="55"/>
      <c r="Y53" s="101"/>
      <c r="Z53" s="55"/>
      <c r="AA53" s="55"/>
      <c r="AB53" s="55"/>
      <c r="AC53" s="55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</row>
    <row r="54" spans="1:41" x14ac:dyDescent="0.2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85"/>
      <c r="U54" s="55"/>
      <c r="V54" s="55"/>
      <c r="W54" s="55"/>
      <c r="X54" s="55"/>
      <c r="Y54" s="101"/>
      <c r="Z54" s="55"/>
      <c r="AA54" s="55"/>
      <c r="AB54" s="55"/>
      <c r="AC54" s="55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</row>
    <row r="55" spans="1:41" x14ac:dyDescent="0.25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85"/>
      <c r="U55" s="55"/>
      <c r="V55" s="55"/>
      <c r="W55" s="55"/>
      <c r="X55" s="55"/>
      <c r="Y55" s="101"/>
      <c r="Z55" s="55"/>
      <c r="AA55" s="55"/>
      <c r="AB55" s="55"/>
      <c r="AC55" s="55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</row>
    <row r="56" spans="1:41" x14ac:dyDescent="0.25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85"/>
      <c r="U56" s="55"/>
      <c r="V56" s="55"/>
      <c r="W56" s="55"/>
      <c r="X56" s="55"/>
      <c r="Y56" s="101"/>
      <c r="Z56" s="55"/>
      <c r="AA56" s="55"/>
      <c r="AB56" s="55"/>
      <c r="AC56" s="55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</row>
    <row r="57" spans="1:41" x14ac:dyDescent="0.25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85"/>
      <c r="U57" s="55"/>
      <c r="V57" s="55"/>
      <c r="W57" s="55"/>
      <c r="X57" s="55"/>
      <c r="Y57" s="101"/>
      <c r="Z57" s="55"/>
      <c r="AA57" s="55"/>
      <c r="AB57" s="55"/>
      <c r="AC57" s="55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</row>
    <row r="58" spans="1:41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85"/>
      <c r="U58" s="55"/>
      <c r="V58" s="55"/>
      <c r="W58" s="55"/>
      <c r="X58" s="55"/>
      <c r="Y58" s="101"/>
      <c r="Z58" s="55"/>
      <c r="AA58" s="55"/>
      <c r="AB58" s="55"/>
      <c r="AC58" s="55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</row>
    <row r="59" spans="1:41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85"/>
      <c r="U59" s="55"/>
      <c r="V59" s="55"/>
      <c r="W59" s="55"/>
      <c r="X59" s="55"/>
      <c r="Y59" s="101"/>
      <c r="Z59" s="55"/>
      <c r="AA59" s="55"/>
      <c r="AB59" s="55"/>
      <c r="AC59" s="55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</row>
    <row r="60" spans="1:41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85"/>
      <c r="U60" s="55"/>
      <c r="V60" s="55"/>
      <c r="W60" s="55"/>
      <c r="X60" s="55"/>
      <c r="Y60" s="101"/>
      <c r="Z60" s="55"/>
      <c r="AA60" s="55"/>
      <c r="AB60" s="55"/>
      <c r="AC60" s="55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</row>
    <row r="61" spans="1:41" x14ac:dyDescent="0.2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85"/>
      <c r="U61" s="55"/>
      <c r="V61" s="55"/>
      <c r="W61" s="55"/>
      <c r="X61" s="55"/>
      <c r="Y61" s="101"/>
      <c r="Z61" s="55"/>
      <c r="AA61" s="55"/>
      <c r="AB61" s="55"/>
      <c r="AC61" s="55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</row>
    <row r="62" spans="1:41" x14ac:dyDescent="0.25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85"/>
      <c r="U62" s="55"/>
      <c r="V62" s="55"/>
      <c r="W62" s="55"/>
      <c r="X62" s="55"/>
      <c r="Y62" s="101"/>
      <c r="Z62" s="55"/>
      <c r="AA62" s="55"/>
      <c r="AB62" s="55"/>
      <c r="AC62" s="55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</row>
    <row r="63" spans="1:41" x14ac:dyDescent="0.2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85"/>
      <c r="U63" s="55"/>
      <c r="V63" s="55"/>
      <c r="W63" s="55"/>
      <c r="X63" s="55"/>
      <c r="Y63" s="101"/>
      <c r="Z63" s="55"/>
      <c r="AA63" s="55"/>
      <c r="AB63" s="55"/>
      <c r="AC63" s="55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</row>
    <row r="64" spans="1:41" x14ac:dyDescent="0.25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85"/>
      <c r="U64" s="55"/>
      <c r="V64" s="55"/>
      <c r="W64" s="55"/>
      <c r="X64" s="55"/>
      <c r="Y64" s="101"/>
      <c r="Z64" s="55"/>
      <c r="AA64" s="55"/>
      <c r="AB64" s="55"/>
      <c r="AC64" s="55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</row>
    <row r="65" spans="1:41" x14ac:dyDescent="0.25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85"/>
      <c r="U65" s="55"/>
      <c r="V65" s="55"/>
      <c r="W65" s="55"/>
      <c r="X65" s="55"/>
      <c r="Y65" s="101"/>
      <c r="Z65" s="55"/>
      <c r="AA65" s="55"/>
      <c r="AB65" s="55"/>
      <c r="AC65" s="55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</row>
    <row r="66" spans="1:41" x14ac:dyDescent="0.25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85"/>
      <c r="U66" s="55"/>
      <c r="V66" s="55"/>
      <c r="W66" s="55"/>
      <c r="X66" s="55"/>
      <c r="Y66" s="101"/>
      <c r="Z66" s="55"/>
      <c r="AA66" s="55"/>
      <c r="AB66" s="55"/>
      <c r="AC66" s="55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</row>
    <row r="67" spans="1:41" x14ac:dyDescent="0.25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85"/>
      <c r="U67" s="55"/>
      <c r="V67" s="55"/>
      <c r="W67" s="55"/>
      <c r="X67" s="55"/>
      <c r="Y67" s="101"/>
      <c r="Z67" s="55"/>
      <c r="AA67" s="55"/>
      <c r="AB67" s="55"/>
      <c r="AC67" s="55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</row>
    <row r="68" spans="1:41" x14ac:dyDescent="0.2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85"/>
      <c r="U68" s="55"/>
      <c r="V68" s="55"/>
      <c r="W68" s="55"/>
      <c r="X68" s="55"/>
      <c r="Y68" s="101"/>
      <c r="Z68" s="55"/>
      <c r="AA68" s="55"/>
      <c r="AB68" s="55"/>
      <c r="AC68" s="55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</row>
  </sheetData>
  <sheetProtection algorithmName="SHA-512" hashValue="5yGIEECwqM0/vmhspXZT5+qGtjPL1fY6x4tODAmcM9CxwBZXwxZiA5Cn4XAOXABj2EDG8D8+4o2Vdhn9kct8Tw==" saltValue="CfgZCjVhqR2F/PyHLtGvMg==" spinCount="100000" sheet="1" selectLockedCells="1"/>
  <protectedRanges>
    <protectedRange sqref="G5 I5 K5 M5:N5 P5 R5 G7:K7 M7:R7 V9 V11 G15 I15 K15 M15:N15 P15 R15 V15 G17 I17 K17 M17:N17 P17 R17 G21 I21 K21 M21:N21 G25 I25 K25 M25:N25 K27 M27:N27 P29:R29 P25" name="Bereich1"/>
  </protectedRanges>
  <customSheetViews>
    <customSheetView guid="{B94ECDF7-5436-40F6-8AA7-3D81038E69E5}" scale="70" fitToPage="1">
      <selection activeCell="I25" sqref="I25"/>
      <pageMargins left="0.7" right="0.7" top="0.78740157499999996" bottom="0.78740157499999996" header="0.3" footer="0.3"/>
      <pageSetup paperSize="9" scale="25" orientation="landscape" r:id="rId1"/>
      <headerFooter>
        <oddHeader>&amp;L&amp;"-,Fett"&amp;8Kapitel 4 | Funktionen | Seite 127 | Aufgabe 58</oddHeader>
        <oddFooter>&amp;R&amp;8IKA Band 5 | Tabellenkalkulation | © 2016 Verlag SKV AG, Zürich</oddFooter>
      </headerFooter>
    </customSheetView>
  </customSheetViews>
  <mergeCells count="32">
    <mergeCell ref="A13:A27"/>
    <mergeCell ref="G13:I13"/>
    <mergeCell ref="K13:N13"/>
    <mergeCell ref="P13:R13"/>
    <mergeCell ref="M14:N14"/>
    <mergeCell ref="M15:N15"/>
    <mergeCell ref="M17:N17"/>
    <mergeCell ref="M21:N21"/>
    <mergeCell ref="M25:N25"/>
    <mergeCell ref="C27:C29"/>
    <mergeCell ref="M27:N27"/>
    <mergeCell ref="P29:R29"/>
    <mergeCell ref="M23:N23"/>
    <mergeCell ref="X27:X29"/>
    <mergeCell ref="X5:X7"/>
    <mergeCell ref="AA5:AA11"/>
    <mergeCell ref="AC5:AC29"/>
    <mergeCell ref="Y27:Y29"/>
    <mergeCell ref="Y5:Y7"/>
    <mergeCell ref="AA13:AA29"/>
    <mergeCell ref="T2:T3"/>
    <mergeCell ref="G3:R3"/>
    <mergeCell ref="A5:A11"/>
    <mergeCell ref="C5:C11"/>
    <mergeCell ref="M5:N5"/>
    <mergeCell ref="T5:T7"/>
    <mergeCell ref="L1:O2"/>
    <mergeCell ref="L8:O12"/>
    <mergeCell ref="G7:K7"/>
    <mergeCell ref="M7:R7"/>
    <mergeCell ref="T9:T11"/>
    <mergeCell ref="H8:J12"/>
  </mergeCells>
  <conditionalFormatting sqref="W19 Z15:Z29 U28:W29 G30:W30 Z30:AA30 G24:W24 AC30:AC1048576 J20:Y20 G13:Y15 U27:Y27 G22:Y23 G18 G25:Y26 G31:AA1048576 U21:Y21 G4:AA5 U3:Z3 P2:AA2 G6:X7 Z6:AA7 G13:AA13 P8:AA12 G8:H8 K8:K12 G9:G12 J18:Y18 G16:X16 Y16:Y17">
    <cfRule type="cellIs" dxfId="19" priority="26" operator="lessThan">
      <formula>4</formula>
    </cfRule>
  </conditionalFormatting>
  <conditionalFormatting sqref="G2:K2 Z14 G3:S3 J19 L19 O19 Q19 S19 U19">
    <cfRule type="cellIs" dxfId="18" priority="25" operator="lessThan">
      <formula>4</formula>
    </cfRule>
  </conditionalFormatting>
  <conditionalFormatting sqref="AC2 AC4:AC5">
    <cfRule type="cellIs" dxfId="17" priority="24" operator="lessThan">
      <formula>4</formula>
    </cfRule>
  </conditionalFormatting>
  <conditionalFormatting sqref="O21:S21">
    <cfRule type="cellIs" dxfId="16" priority="23" operator="lessThan">
      <formula>4</formula>
    </cfRule>
  </conditionalFormatting>
  <conditionalFormatting sqref="G21:N21">
    <cfRule type="cellIs" dxfId="15" priority="22" operator="lessThan">
      <formula>4</formula>
    </cfRule>
  </conditionalFormatting>
  <conditionalFormatting sqref="T21">
    <cfRule type="cellIs" dxfId="14" priority="21" operator="lessThan">
      <formula>4</formula>
    </cfRule>
  </conditionalFormatting>
  <conditionalFormatting sqref="G29">
    <cfRule type="cellIs" dxfId="13" priority="19" operator="lessThan">
      <formula>4</formula>
    </cfRule>
  </conditionalFormatting>
  <conditionalFormatting sqref="G28:T28 S29 G27:K27 M27 Q27:T27">
    <cfRule type="cellIs" dxfId="12" priority="18" operator="lessThan">
      <formula>4</formula>
    </cfRule>
  </conditionalFormatting>
  <conditionalFormatting sqref="U17 W17">
    <cfRule type="cellIs" dxfId="11" priority="17" operator="lessThan">
      <formula>4</formula>
    </cfRule>
  </conditionalFormatting>
  <conditionalFormatting sqref="O17">
    <cfRule type="cellIs" dxfId="10" priority="16" operator="lessThan">
      <formula>4</formula>
    </cfRule>
  </conditionalFormatting>
  <conditionalFormatting sqref="H17 J17 L17">
    <cfRule type="cellIs" dxfId="9" priority="15" operator="lessThan">
      <formula>4</formula>
    </cfRule>
  </conditionalFormatting>
  <conditionalFormatting sqref="T29">
    <cfRule type="cellIs" dxfId="8" priority="13" operator="lessThan">
      <formula>4</formula>
    </cfRule>
  </conditionalFormatting>
  <conditionalFormatting sqref="Q17">
    <cfRule type="cellIs" dxfId="7" priority="10" operator="lessThan">
      <formula>4</formula>
    </cfRule>
  </conditionalFormatting>
  <conditionalFormatting sqref="S17">
    <cfRule type="cellIs" dxfId="6" priority="9" operator="lessThan">
      <formula>4</formula>
    </cfRule>
  </conditionalFormatting>
  <conditionalFormatting sqref="K19">
    <cfRule type="cellIs" dxfId="5" priority="6" operator="lessThan">
      <formula>4</formula>
    </cfRule>
  </conditionalFormatting>
  <conditionalFormatting sqref="N19">
    <cfRule type="cellIs" dxfId="4" priority="5" operator="lessThan">
      <formula>4</formula>
    </cfRule>
  </conditionalFormatting>
  <conditionalFormatting sqref="P19">
    <cfRule type="cellIs" dxfId="3" priority="4" operator="lessThan">
      <formula>4</formula>
    </cfRule>
  </conditionalFormatting>
  <conditionalFormatting sqref="R19">
    <cfRule type="cellIs" dxfId="2" priority="3" operator="lessThan">
      <formula>4</formula>
    </cfRule>
  </conditionalFormatting>
  <conditionalFormatting sqref="T19">
    <cfRule type="cellIs" dxfId="1" priority="2" operator="lessThan">
      <formula>4</formula>
    </cfRule>
  </conditionalFormatting>
  <conditionalFormatting sqref="M19">
    <cfRule type="cellIs" dxfId="0" priority="1" operator="lessThan">
      <formula>4</formula>
    </cfRule>
  </conditionalFormatting>
  <pageMargins left="0.7" right="0.7" top="0.78740157499999996" bottom="0.78740157499999996" header="0.3" footer="0.3"/>
  <pageSetup paperSize="9" scale="25" orientation="landscape" r:id="rId2"/>
  <headerFooter>
    <oddHeader>&amp;L&amp;"-,Fett"&amp;8Kapitel 4 | Funktionen | Seite 127 | Aufgabe 58</oddHeader>
    <oddFooter>&amp;R&amp;8IKA Band 5 | Tabellenkalkulation | © 2016 Verlag SKV AG, Zürich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B-Profil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lsbarhsk</dc:creator>
  <cp:lastModifiedBy>Liridon Maliqi</cp:lastModifiedBy>
  <cp:lastPrinted>2017-05-03T08:13:36Z</cp:lastPrinted>
  <dcterms:created xsi:type="dcterms:W3CDTF">2015-12-26T08:03:03Z</dcterms:created>
  <dcterms:modified xsi:type="dcterms:W3CDTF">2023-04-12T14:27:34Z</dcterms:modified>
</cp:coreProperties>
</file>