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ern.hskvs.ch\root\folders$\schulleitung\lsbmihsl\Downloads\"/>
    </mc:Choice>
  </mc:AlternateContent>
  <xr:revisionPtr revIDLastSave="0" documentId="13_ncr:1_{DC1B3DEB-90AB-43CC-B99B-971504B943BF}" xr6:coauthVersionLast="36" xr6:coauthVersionMax="47" xr10:uidLastSave="{00000000-0000-0000-0000-000000000000}"/>
  <bookViews>
    <workbookView xWindow="-90" yWindow="-90" windowWidth="19380" windowHeight="10260" xr2:uid="{985646A1-FDAD-4C23-9A6C-C70570649E9F}"/>
  </bookViews>
  <sheets>
    <sheet name="EFZ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" i="1" l="1"/>
  <c r="P6" i="1" l="1"/>
  <c r="L27" i="1"/>
  <c r="L43" i="1"/>
  <c r="E41" i="1"/>
  <c r="F41" i="1"/>
  <c r="G41" i="1"/>
  <c r="L33" i="1"/>
  <c r="N27" i="1"/>
  <c r="N10" i="1"/>
  <c r="H41" i="1"/>
  <c r="I41" i="1"/>
</calcChain>
</file>

<file path=xl/sharedStrings.xml><?xml version="1.0" encoding="utf-8"?>
<sst xmlns="http://schemas.openxmlformats.org/spreadsheetml/2006/main" count="62" uniqueCount="45">
  <si>
    <t>Handlungskompetenzbereiche</t>
  </si>
  <si>
    <t>Qualifikations-
bereiche</t>
  </si>
  <si>
    <t>1. Sem.</t>
  </si>
  <si>
    <t>2. Sem.</t>
  </si>
  <si>
    <t>3. Sem.</t>
  </si>
  <si>
    <t>4. Sem.</t>
  </si>
  <si>
    <t>Berufliche Praxis (25%, 0.5)</t>
  </si>
  <si>
    <t>HKB A</t>
  </si>
  <si>
    <t>HKB B</t>
  </si>
  <si>
    <t>HKB C</t>
  </si>
  <si>
    <t>HKB D</t>
  </si>
  <si>
    <t>HKB E</t>
  </si>
  <si>
    <t xml:space="preserve"> -</t>
  </si>
  <si>
    <t>Überbetriebliche Kurse (25%, 0.5)</t>
  </si>
  <si>
    <t>2 Kompetenznachweise</t>
  </si>
  <si>
    <t>Semester / Lehrjahre</t>
  </si>
  <si>
    <t>Unterricht Berufskenntnisse / Allgemeinbildung (50%, 0.5)</t>
  </si>
  <si>
    <t>Positions-
note</t>
  </si>
  <si>
    <t>Bereichs-
note</t>
  </si>
  <si>
    <t>Fallnote</t>
  </si>
  <si>
    <t>Gesamt-
note QV</t>
  </si>
  <si>
    <t>Notenrechner BiVo 2023 - Kauffrau/Kaufmann EFZ</t>
  </si>
  <si>
    <t>Praktische Arbeit
 (30%, 0.5, 50 Minuten)</t>
  </si>
  <si>
    <t>HKB A-E (ohne WPB, Optionen)</t>
  </si>
  <si>
    <t>branchenspezifische Fallarbeit / zentral erstellte Prüfung / mündlich (schriftlich) / Gewichtung und Methoden je nach Branche</t>
  </si>
  <si>
    <t>Berufskenntnisse und Allgemeinbildung
(30%, 0.1, 4.75 Std., zentral erstellte Prüfungen)</t>
  </si>
  <si>
    <t>15 Min. Präsentation SVA
15 Min. Handlungsrepertoire</t>
  </si>
  <si>
    <t>HKB A (20%, 0.5, 30 Min., mündlich)</t>
  </si>
  <si>
    <t>HKB B (20%, 0.5, 75 Min., schriftlich)</t>
  </si>
  <si>
    <t>75 Min. / Fallarbeit / Openbook möglich</t>
  </si>
  <si>
    <t>75 Min. / Fallarbeit / Openbook möglich / inkl. Deutsch</t>
  </si>
  <si>
    <t>HKB C (20%, 0.5, 75 Min., schriftlich)</t>
  </si>
  <si>
    <t>5 Handlungssimulationen (1x davon Englisch) / Openbook möglich</t>
  </si>
  <si>
    <t>HKB D (20%, 0.5, 30 Min., mündlich)</t>
  </si>
  <si>
    <t>15 Min. Rollenspiel (inkl. Englisch)
15 Min. Critical Incidents (inkl. Englisch)</t>
  </si>
  <si>
    <t>HKB E (20%, 0.5, 75 Min., schriftlich)</t>
  </si>
  <si>
    <t>Erfahrungsnoten
(40%, 0.1)</t>
  </si>
  <si>
    <t>6 Kompetenznachweise</t>
  </si>
  <si>
    <t>5. Sem.</t>
  </si>
  <si>
    <t>6. Sem.</t>
  </si>
  <si>
    <t>Optionen</t>
  </si>
  <si>
    <t>Semesterzeugnisnoten</t>
  </si>
  <si>
    <t>1. KN</t>
  </si>
  <si>
    <t>2. KN</t>
  </si>
  <si>
    <t>Wahlpflichtbereich 1 oder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</si>
</sst>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30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2C3D6B"/>
        <bgColor indexed="64"/>
      </patternFill>
    </fill>
    <fill>
      <patternFill patternType="solid">
        <fgColor rgb="FFAEABC5"/>
        <bgColor indexed="64"/>
      </patternFill>
    </fill>
  </fills>
  <borders count="32">
    <border>
      <left/>
      <right/>
      <top/>
      <bottom/>
      <diagonal/>
    </border>
    <border>
      <left style="thin">
        <color rgb="FF2C3D6B"/>
      </left>
      <right style="thin">
        <color rgb="FF2C3D6B"/>
      </right>
      <top style="thin">
        <color rgb="FF2C3D6B"/>
      </top>
      <bottom style="thin">
        <color rgb="FF2C3D6B"/>
      </bottom>
      <diagonal/>
    </border>
    <border>
      <left style="thin">
        <color rgb="FF2C3D6B"/>
      </left>
      <right style="thin">
        <color rgb="FF2C3D6B"/>
      </right>
      <top style="thin">
        <color rgb="FF2C3D6B"/>
      </top>
      <bottom/>
      <diagonal/>
    </border>
    <border>
      <left style="thin">
        <color rgb="FF2C3D6B"/>
      </left>
      <right style="thin">
        <color rgb="FF2C3D6B"/>
      </right>
      <top/>
      <bottom/>
      <diagonal/>
    </border>
    <border>
      <left style="thin">
        <color rgb="FF2C3D6B"/>
      </left>
      <right style="thin">
        <color rgb="FF2C3D6B"/>
      </right>
      <top/>
      <bottom style="thin">
        <color rgb="FF2C3D6B"/>
      </bottom>
      <diagonal/>
    </border>
    <border>
      <left style="medium">
        <color rgb="FF2C3D6B"/>
      </left>
      <right/>
      <top style="medium">
        <color rgb="FF2C3D6B"/>
      </top>
      <bottom/>
      <diagonal/>
    </border>
    <border>
      <left/>
      <right/>
      <top style="medium">
        <color rgb="FF2C3D6B"/>
      </top>
      <bottom/>
      <diagonal/>
    </border>
    <border>
      <left style="thin">
        <color rgb="FF2C3D6B"/>
      </left>
      <right style="thin">
        <color rgb="FF2C3D6B"/>
      </right>
      <top style="medium">
        <color rgb="FF2C3D6B"/>
      </top>
      <bottom/>
      <diagonal/>
    </border>
    <border>
      <left style="thin">
        <color rgb="FF2C3D6B"/>
      </left>
      <right style="medium">
        <color rgb="FF2C3D6B"/>
      </right>
      <top style="medium">
        <color rgb="FF2C3D6B"/>
      </top>
      <bottom/>
      <diagonal/>
    </border>
    <border>
      <left style="medium">
        <color rgb="FF2C3D6B"/>
      </left>
      <right/>
      <top/>
      <bottom/>
      <diagonal/>
    </border>
    <border>
      <left style="thin">
        <color rgb="FF2C3D6B"/>
      </left>
      <right style="medium">
        <color rgb="FF2C3D6B"/>
      </right>
      <top/>
      <bottom style="thin">
        <color rgb="FF2C3D6B"/>
      </bottom>
      <diagonal/>
    </border>
    <border>
      <left/>
      <right style="medium">
        <color rgb="FF2C3D6B"/>
      </right>
      <top/>
      <bottom/>
      <diagonal/>
    </border>
    <border>
      <left style="thin">
        <color rgb="FF2C3D6B"/>
      </left>
      <right style="medium">
        <color rgb="FF2C3D6B"/>
      </right>
      <top style="thin">
        <color rgb="FF2C3D6B"/>
      </top>
      <bottom/>
      <diagonal/>
    </border>
    <border>
      <left style="medium">
        <color rgb="FF2C3D6B"/>
      </left>
      <right/>
      <top/>
      <bottom style="medium">
        <color rgb="FF2C3D6B"/>
      </bottom>
      <diagonal/>
    </border>
    <border>
      <left/>
      <right/>
      <top/>
      <bottom style="medium">
        <color rgb="FF2C3D6B"/>
      </bottom>
      <diagonal/>
    </border>
    <border>
      <left style="thin">
        <color rgb="FF2C3D6B"/>
      </left>
      <right style="thin">
        <color rgb="FF2C3D6B"/>
      </right>
      <top/>
      <bottom style="medium">
        <color rgb="FF2C3D6B"/>
      </bottom>
      <diagonal/>
    </border>
    <border>
      <left style="thin">
        <color rgb="FF2C3D6B"/>
      </left>
      <right style="medium">
        <color rgb="FF2C3D6B"/>
      </right>
      <top/>
      <bottom style="medium">
        <color rgb="FF2C3D6B"/>
      </bottom>
      <diagonal/>
    </border>
    <border>
      <left style="thin">
        <color rgb="FF2C3D6B"/>
      </left>
      <right style="medium">
        <color rgb="FF2C3D6B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2C3D6B"/>
      </left>
      <right style="thin">
        <color rgb="FF2C3D6B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2C3D6B"/>
      </left>
      <right style="thin">
        <color rgb="FF2C3D6B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2C3D6B"/>
      </right>
      <top style="thin">
        <color rgb="FF2C3D6B"/>
      </top>
      <bottom/>
      <diagonal/>
    </border>
    <border>
      <left/>
      <right/>
      <top style="thin">
        <color rgb="FF2C3D6B"/>
      </top>
      <bottom/>
      <diagonal/>
    </border>
    <border>
      <left/>
      <right style="medium">
        <color rgb="FF2C3D6B"/>
      </right>
      <top style="thin">
        <color rgb="FF2C3D6B"/>
      </top>
      <bottom style="thin">
        <color rgb="FF2C3D6B"/>
      </bottom>
      <diagonal/>
    </border>
    <border>
      <left/>
      <right/>
      <top style="thin">
        <color rgb="FF2C3D6B"/>
      </top>
      <bottom style="medium">
        <color rgb="FF2C3D6B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2" fillId="3" borderId="2" xfId="0" applyFont="1" applyFill="1" applyBorder="1" applyAlignment="1">
      <alignment wrapText="1"/>
    </xf>
    <xf numFmtId="0" fontId="0" fillId="3" borderId="3" xfId="0" applyFill="1" applyBorder="1" applyAlignment="1">
      <alignment wrapText="1"/>
    </xf>
    <xf numFmtId="0" fontId="0" fillId="3" borderId="3" xfId="0" applyFill="1" applyBorder="1"/>
    <xf numFmtId="0" fontId="2" fillId="3" borderId="2" xfId="0" applyFont="1" applyFill="1" applyBorder="1"/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textRotation="90"/>
    </xf>
    <xf numFmtId="0" fontId="1" fillId="0" borderId="6" xfId="0" applyFont="1" applyBorder="1" applyAlignment="1">
      <alignment horizontal="center" vertical="center" textRotation="90" wrapText="1"/>
    </xf>
    <xf numFmtId="0" fontId="2" fillId="3" borderId="7" xfId="0" applyFont="1" applyFill="1" applyBorder="1"/>
    <xf numFmtId="0" fontId="0" fillId="0" borderId="6" xfId="0" applyBorder="1"/>
    <xf numFmtId="0" fontId="0" fillId="0" borderId="11" xfId="0" applyBorder="1"/>
    <xf numFmtId="0" fontId="0" fillId="3" borderId="15" xfId="0" applyFill="1" applyBorder="1" applyAlignment="1">
      <alignment wrapText="1"/>
    </xf>
    <xf numFmtId="0" fontId="0" fillId="0" borderId="14" xfId="0" applyBorder="1"/>
    <xf numFmtId="0" fontId="1" fillId="0" borderId="14" xfId="0" applyFont="1" applyBorder="1" applyAlignment="1">
      <alignment horizontal="center" vertical="center" textRotation="90"/>
    </xf>
    <xf numFmtId="0" fontId="1" fillId="2" borderId="0" xfId="0" applyFont="1" applyFill="1"/>
    <xf numFmtId="0" fontId="6" fillId="0" borderId="0" xfId="0" applyFont="1"/>
    <xf numFmtId="0" fontId="1" fillId="2" borderId="0" xfId="0" applyFont="1" applyFill="1" applyAlignment="1">
      <alignment horizontal="center" vertical="center"/>
    </xf>
    <xf numFmtId="0" fontId="1" fillId="0" borderId="19" xfId="0" applyFont="1" applyBorder="1" applyAlignment="1">
      <alignment horizontal="center" vertical="center" textRotation="90" wrapText="1"/>
    </xf>
    <xf numFmtId="0" fontId="2" fillId="3" borderId="20" xfId="0" applyFont="1" applyFill="1" applyBorder="1"/>
    <xf numFmtId="0" fontId="0" fillId="0" borderId="19" xfId="0" applyBorder="1"/>
    <xf numFmtId="0" fontId="0" fillId="0" borderId="21" xfId="0" applyFill="1" applyBorder="1" applyAlignment="1">
      <alignment vertical="center"/>
    </xf>
    <xf numFmtId="0" fontId="1" fillId="0" borderId="0" xfId="0" applyFont="1" applyBorder="1" applyAlignment="1">
      <alignment horizontal="center" vertical="center" textRotation="90" wrapText="1"/>
    </xf>
    <xf numFmtId="0" fontId="0" fillId="0" borderId="0" xfId="0" applyBorder="1"/>
    <xf numFmtId="0" fontId="0" fillId="0" borderId="23" xfId="0" applyFill="1" applyBorder="1" applyAlignment="1">
      <alignment vertical="center"/>
    </xf>
    <xf numFmtId="0" fontId="1" fillId="0" borderId="25" xfId="0" applyFont="1" applyBorder="1" applyAlignment="1">
      <alignment horizontal="center" vertical="center" textRotation="90" wrapText="1"/>
    </xf>
    <xf numFmtId="0" fontId="0" fillId="0" borderId="25" xfId="0" applyBorder="1"/>
    <xf numFmtId="0" fontId="0" fillId="0" borderId="27" xfId="0" applyBorder="1"/>
    <xf numFmtId="0" fontId="0" fillId="0" borderId="28" xfId="0" applyFill="1" applyBorder="1" applyAlignment="1">
      <alignment vertical="center"/>
    </xf>
    <xf numFmtId="0" fontId="2" fillId="0" borderId="0" xfId="0" applyFont="1" applyFill="1" applyBorder="1"/>
    <xf numFmtId="0" fontId="2" fillId="0" borderId="29" xfId="0" applyFont="1" applyFill="1" applyBorder="1"/>
    <xf numFmtId="0" fontId="0" fillId="0" borderId="30" xfId="0" applyFill="1" applyBorder="1" applyAlignment="1">
      <alignment vertical="center"/>
    </xf>
    <xf numFmtId="0" fontId="7" fillId="0" borderId="19" xfId="0" applyFont="1" applyBorder="1" applyAlignment="1">
      <alignment horizontal="center" vertical="center" textRotation="45"/>
    </xf>
    <xf numFmtId="0" fontId="7" fillId="0" borderId="0" xfId="0" applyFont="1" applyBorder="1" applyAlignment="1">
      <alignment horizontal="center" vertical="center" textRotation="45"/>
    </xf>
    <xf numFmtId="0" fontId="7" fillId="0" borderId="25" xfId="0" applyFont="1" applyBorder="1" applyAlignment="1">
      <alignment horizontal="center" vertical="center" textRotation="45"/>
    </xf>
    <xf numFmtId="0" fontId="7" fillId="0" borderId="6" xfId="0" applyFont="1" applyBorder="1" applyAlignment="1">
      <alignment horizontal="center" vertical="center" textRotation="45"/>
    </xf>
    <xf numFmtId="0" fontId="7" fillId="0" borderId="14" xfId="0" applyFont="1" applyBorder="1" applyAlignment="1">
      <alignment horizontal="center" vertical="center" textRotation="45"/>
    </xf>
    <xf numFmtId="0" fontId="1" fillId="0" borderId="29" xfId="0" applyFont="1" applyFill="1" applyBorder="1"/>
    <xf numFmtId="0" fontId="0" fillId="0" borderId="29" xfId="0" applyFill="1" applyBorder="1"/>
    <xf numFmtId="0" fontId="0" fillId="0" borderId="0" xfId="0" applyFill="1" applyBorder="1"/>
    <xf numFmtId="0" fontId="0" fillId="0" borderId="0" xfId="0" applyFill="1"/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3" borderId="1" xfId="0" applyFont="1" applyFill="1" applyBorder="1"/>
    <xf numFmtId="0" fontId="0" fillId="0" borderId="30" xfId="0" applyFill="1" applyBorder="1" applyAlignment="1">
      <alignment horizontal="center" vertical="center"/>
    </xf>
    <xf numFmtId="0" fontId="1" fillId="0" borderId="31" xfId="0" applyFont="1" applyFill="1" applyBorder="1"/>
    <xf numFmtId="0" fontId="0" fillId="0" borderId="31" xfId="0" applyFill="1" applyBorder="1"/>
    <xf numFmtId="164" fontId="8" fillId="3" borderId="1" xfId="0" applyNumberFormat="1" applyFont="1" applyFill="1" applyBorder="1" applyAlignment="1">
      <alignment horizontal="center" vertical="center"/>
    </xf>
    <xf numFmtId="164" fontId="0" fillId="3" borderId="1" xfId="0" applyNumberFormat="1" applyFill="1" applyBorder="1" applyProtection="1">
      <protection locked="0"/>
    </xf>
    <xf numFmtId="164" fontId="0" fillId="3" borderId="2" xfId="0" applyNumberFormat="1" applyFill="1" applyBorder="1" applyProtection="1">
      <protection locked="0"/>
    </xf>
    <xf numFmtId="164" fontId="8" fillId="3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6" xfId="0" applyFont="1" applyBorder="1" applyAlignment="1">
      <alignment horizontal="center" vertical="center" textRotation="45"/>
    </xf>
    <xf numFmtId="0" fontId="7" fillId="0" borderId="0" xfId="0" applyFont="1" applyBorder="1" applyAlignment="1">
      <alignment horizontal="center" vertical="center" textRotation="45"/>
    </xf>
    <xf numFmtId="0" fontId="7" fillId="0" borderId="14" xfId="0" applyFont="1" applyBorder="1" applyAlignment="1">
      <alignment horizontal="center" vertical="center" textRotation="45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0" fillId="3" borderId="3" xfId="0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left" wrapText="1"/>
    </xf>
    <xf numFmtId="0" fontId="0" fillId="3" borderId="4" xfId="0" applyFont="1" applyFill="1" applyBorder="1" applyAlignment="1">
      <alignment horizontal="left" wrapText="1"/>
    </xf>
    <xf numFmtId="0" fontId="1" fillId="2" borderId="0" xfId="0" applyFont="1" applyFill="1" applyAlignment="1">
      <alignment horizontal="center" vertical="center"/>
    </xf>
    <xf numFmtId="0" fontId="0" fillId="3" borderId="3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/>
    </xf>
    <xf numFmtId="0" fontId="0" fillId="3" borderId="15" xfId="0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 textRotation="90" wrapText="1"/>
    </xf>
    <xf numFmtId="0" fontId="1" fillId="2" borderId="9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1" fillId="2" borderId="18" xfId="0" applyFont="1" applyFill="1" applyBorder="1" applyAlignment="1">
      <alignment horizontal="center" vertical="center" textRotation="90" wrapText="1"/>
    </xf>
    <xf numFmtId="0" fontId="1" fillId="2" borderId="22" xfId="0" applyFont="1" applyFill="1" applyBorder="1" applyAlignment="1">
      <alignment horizontal="center" vertical="center" textRotation="90" wrapText="1"/>
    </xf>
    <xf numFmtId="0" fontId="1" fillId="2" borderId="24" xfId="0" applyFont="1" applyFill="1" applyBorder="1" applyAlignment="1">
      <alignment horizontal="center" vertical="center" textRotation="90" wrapText="1"/>
    </xf>
    <xf numFmtId="0" fontId="1" fillId="2" borderId="0" xfId="0" applyFont="1" applyFill="1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/>
    </xf>
    <xf numFmtId="0" fontId="7" fillId="0" borderId="19" xfId="0" applyFont="1" applyBorder="1" applyAlignment="1">
      <alignment horizontal="center" vertical="center" textRotation="45"/>
    </xf>
    <xf numFmtId="0" fontId="7" fillId="0" borderId="25" xfId="0" applyFont="1" applyBorder="1" applyAlignment="1">
      <alignment horizontal="center" vertical="center" textRotation="45"/>
    </xf>
    <xf numFmtId="164" fontId="0" fillId="3" borderId="8" xfId="0" applyNumberFormat="1" applyFill="1" applyBorder="1" applyAlignment="1">
      <alignment horizontal="center" vertical="center"/>
    </xf>
    <xf numFmtId="164" fontId="0" fillId="3" borderId="17" xfId="0" applyNumberFormat="1" applyFill="1" applyBorder="1" applyAlignment="1">
      <alignment horizontal="center" vertical="center"/>
    </xf>
    <xf numFmtId="164" fontId="0" fillId="3" borderId="10" xfId="0" applyNumberFormat="1" applyFill="1" applyBorder="1" applyAlignment="1">
      <alignment horizontal="center" vertical="center"/>
    </xf>
    <xf numFmtId="164" fontId="0" fillId="3" borderId="12" xfId="0" applyNumberFormat="1" applyFill="1" applyBorder="1" applyAlignment="1">
      <alignment horizontal="center" vertical="center"/>
    </xf>
    <xf numFmtId="164" fontId="0" fillId="3" borderId="16" xfId="0" applyNumberFormat="1" applyFill="1" applyBorder="1" applyAlignment="1">
      <alignment horizontal="center" vertical="center"/>
    </xf>
    <xf numFmtId="164" fontId="3" fillId="2" borderId="0" xfId="0" applyNumberFormat="1" applyFont="1" applyFill="1" applyAlignment="1" applyProtection="1">
      <alignment horizontal="center" vertical="center"/>
      <protection locked="0"/>
    </xf>
    <xf numFmtId="164" fontId="3" fillId="2" borderId="0" xfId="0" applyNumberFormat="1" applyFont="1" applyFill="1" applyAlignment="1">
      <alignment horizontal="center" vertical="center"/>
    </xf>
    <xf numFmtId="164" fontId="0" fillId="3" borderId="8" xfId="0" applyNumberFormat="1" applyFill="1" applyBorder="1" applyAlignment="1" applyProtection="1">
      <alignment horizontal="center" vertical="center"/>
      <protection locked="0"/>
    </xf>
    <xf numFmtId="164" fontId="0" fillId="3" borderId="10" xfId="0" applyNumberFormat="1" applyFill="1" applyBorder="1" applyAlignment="1" applyProtection="1">
      <alignment horizontal="center" vertical="center"/>
      <protection locked="0"/>
    </xf>
    <xf numFmtId="164" fontId="0" fillId="3" borderId="12" xfId="0" applyNumberFormat="1" applyFill="1" applyBorder="1" applyAlignment="1" applyProtection="1">
      <alignment horizontal="center" vertical="center"/>
      <protection locked="0"/>
    </xf>
    <xf numFmtId="164" fontId="0" fillId="3" borderId="17" xfId="0" applyNumberFormat="1" applyFill="1" applyBorder="1" applyAlignment="1" applyProtection="1">
      <alignment horizontal="center" vertical="center"/>
      <protection locked="0"/>
    </xf>
    <xf numFmtId="164" fontId="0" fillId="3" borderId="16" xfId="0" applyNumberFormat="1" applyFill="1" applyBorder="1" applyAlignment="1" applyProtection="1">
      <alignment horizontal="center" vertical="center"/>
      <protection locked="0"/>
    </xf>
    <xf numFmtId="164" fontId="8" fillId="3" borderId="1" xfId="0" applyNumberFormat="1" applyFont="1" applyFill="1" applyBorder="1" applyAlignment="1" applyProtection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AEABC5"/>
      <color rgb="FF2C3D6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106001</xdr:colOff>
      <xdr:row>0</xdr:row>
      <xdr:rowOff>58313</xdr:rowOff>
    </xdr:from>
    <xdr:to>
      <xdr:col>23</xdr:col>
      <xdr:colOff>745861</xdr:colOff>
      <xdr:row>1</xdr:row>
      <xdr:rowOff>139013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713DE2A7-783B-03A5-3CE4-9050BF63B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2795" y="58313"/>
          <a:ext cx="4449860" cy="573759"/>
        </a:xfrm>
        <a:prstGeom prst="rect">
          <a:avLst/>
        </a:prstGeom>
      </xdr:spPr>
    </xdr:pic>
    <xdr:clientData/>
  </xdr:twoCellAnchor>
  <xdr:twoCellAnchor>
    <xdr:from>
      <xdr:col>17</xdr:col>
      <xdr:colOff>57641</xdr:colOff>
      <xdr:row>13</xdr:row>
      <xdr:rowOff>285749</xdr:rowOff>
    </xdr:from>
    <xdr:to>
      <xdr:col>23</xdr:col>
      <xdr:colOff>703792</xdr:colOff>
      <xdr:row>44</xdr:row>
      <xdr:rowOff>191548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C8A7A5D1-5508-46B5-A2A9-21FDF7986923}"/>
            </a:ext>
          </a:extLst>
        </xdr:cNvPr>
        <xdr:cNvSpPr txBox="1"/>
      </xdr:nvSpPr>
      <xdr:spPr>
        <a:xfrm>
          <a:off x="9954116" y="3829049"/>
          <a:ext cx="5218151" cy="6401849"/>
        </a:xfrm>
        <a:prstGeom prst="rect">
          <a:avLst/>
        </a:prstGeom>
        <a:solidFill>
          <a:srgbClr val="2C3D6B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2000" b="1">
              <a:solidFill>
                <a:schemeClr val="bg1"/>
              </a:solidFill>
            </a:rPr>
            <a:t>Bestehensnorm Eidgenössisches Fähigkeits-zeugnis</a:t>
          </a:r>
        </a:p>
        <a:p>
          <a:endParaRPr lang="de-CH" sz="1400">
            <a:solidFill>
              <a:schemeClr val="bg1"/>
            </a:solidFill>
          </a:endParaRPr>
        </a:p>
        <a:p>
          <a:r>
            <a:rPr lang="de-CH" sz="1600">
              <a:solidFill>
                <a:schemeClr val="bg1"/>
              </a:solidFill>
            </a:rPr>
            <a:t>Das Qualifikationsverfahren gilt als bestanden, wenn</a:t>
          </a:r>
        </a:p>
        <a:p>
          <a:r>
            <a:rPr lang="de-CH" sz="1600">
              <a:solidFill>
                <a:schemeClr val="bg1"/>
              </a:solidFill>
            </a:rPr>
            <a:t>- die Gesamtnote (Durchschnitt aller Bereichsnoten) mindestens 4.0 beträgt</a:t>
          </a:r>
        </a:p>
        <a:p>
          <a:r>
            <a:rPr lang="de-CH" sz="1600">
              <a:solidFill>
                <a:schemeClr val="bg1"/>
              </a:solidFill>
            </a:rPr>
            <a:t>- die Bereichsnote "Praktische</a:t>
          </a:r>
          <a:r>
            <a:rPr lang="de-CH" sz="1600" baseline="0">
              <a:solidFill>
                <a:schemeClr val="bg1"/>
              </a:solidFill>
            </a:rPr>
            <a:t> Arbeit" mindestens 4.0 beträgt</a:t>
          </a:r>
        </a:p>
        <a:p>
          <a:r>
            <a:rPr lang="de-CH" sz="1600" baseline="0">
              <a:solidFill>
                <a:schemeClr val="bg1"/>
              </a:solidFill>
            </a:rPr>
            <a:t>- die Bereichsnote "Berufskenntnisse und Allgemeinbildung" mindestens 4.0 beträgt</a:t>
          </a:r>
          <a:endParaRPr lang="de-CH" sz="1600">
            <a:solidFill>
              <a:schemeClr val="bg1"/>
            </a:solidFill>
          </a:endParaRPr>
        </a:p>
        <a:p>
          <a:endParaRPr lang="de-CH" sz="1600">
            <a:solidFill>
              <a:schemeClr val="bg1"/>
            </a:solidFill>
          </a:endParaRPr>
        </a:p>
        <a:p>
          <a:r>
            <a:rPr lang="de-CH" sz="1600">
              <a:solidFill>
                <a:schemeClr val="bg1"/>
              </a:solidFill>
            </a:rPr>
            <a:t>Keine Gewähr für die Richtigkeit dieser Angaben. Wird nicht als Grundlage für</a:t>
          </a:r>
          <a:r>
            <a:rPr lang="de-CH" sz="1600" baseline="0">
              <a:solidFill>
                <a:schemeClr val="bg1"/>
              </a:solidFill>
            </a:rPr>
            <a:t> Rekurse anerkannt.</a:t>
          </a:r>
        </a:p>
        <a:p>
          <a:endParaRPr lang="de-CH" sz="1600" baseline="0">
            <a:solidFill>
              <a:schemeClr val="bg1"/>
            </a:solidFill>
          </a:endParaRPr>
        </a:p>
        <a:p>
          <a:r>
            <a:rPr lang="de-CH" sz="1600" baseline="0">
              <a:solidFill>
                <a:schemeClr val="bg1"/>
              </a:solidFill>
            </a:rPr>
            <a:t>April 2023</a:t>
          </a:r>
        </a:p>
        <a:p>
          <a:endParaRPr lang="de-CH" sz="1600" baseline="0">
            <a:solidFill>
              <a:schemeClr val="bg1"/>
            </a:solidFill>
          </a:endParaRPr>
        </a:p>
        <a:p>
          <a:endParaRPr lang="de-CH" sz="1600" baseline="0">
            <a:solidFill>
              <a:schemeClr val="bg1"/>
            </a:solidFill>
          </a:endParaRPr>
        </a:p>
        <a:p>
          <a:endParaRPr lang="de-CH" sz="1600" baseline="0">
            <a:solidFill>
              <a:schemeClr val="bg1"/>
            </a:solidFill>
          </a:endParaRPr>
        </a:p>
        <a:p>
          <a:r>
            <a:rPr lang="de-CH" sz="1600" b="1" i="1" baseline="0">
              <a:solidFill>
                <a:schemeClr val="bg1"/>
              </a:solidFill>
            </a:rPr>
            <a:t>Quelle:</a:t>
          </a:r>
        </a:p>
        <a:p>
          <a:r>
            <a:rPr lang="de-CH" sz="1600" baseline="0">
              <a:solidFill>
                <a:schemeClr val="bg1"/>
              </a:solidFill>
            </a:rPr>
            <a:t>Ausführungsbestimmungen zum Qualifikationsverfahren mit Abschlussprüfung für Kauffrau EFZ / Kaufmann EFZ, SKKAB Schweiz, Februar 2023.</a:t>
          </a:r>
          <a:endParaRPr lang="de-CH" sz="1600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118C4-C914-4FC7-8391-28EF02D3EC0B}">
  <sheetPr>
    <pageSetUpPr fitToPage="1"/>
  </sheetPr>
  <dimension ref="A1:P45"/>
  <sheetViews>
    <sheetView tabSelected="1" zoomScale="85" zoomScaleNormal="85" workbookViewId="0">
      <selection activeCell="L10" sqref="L10:L11"/>
    </sheetView>
  </sheetViews>
  <sheetFormatPr baseColWidth="10" defaultRowHeight="15" x14ac:dyDescent="0.25"/>
  <cols>
    <col min="1" max="1" width="14.5703125" customWidth="1"/>
    <col min="2" max="2" width="2.7109375" customWidth="1"/>
    <col min="3" max="3" width="34.140625" customWidth="1"/>
    <col min="4" max="4" width="2.7109375" customWidth="1"/>
    <col min="5" max="10" width="8.7109375" customWidth="1"/>
    <col min="11" max="11" width="2.7109375" customWidth="1"/>
    <col min="13" max="13" width="2.7109375" customWidth="1"/>
    <col min="15" max="15" width="2.7109375" customWidth="1"/>
    <col min="17" max="17" width="2.7109375" customWidth="1"/>
  </cols>
  <sheetData>
    <row r="1" spans="1:16" ht="39" x14ac:dyDescent="0.6">
      <c r="A1" s="19" t="s">
        <v>21</v>
      </c>
    </row>
    <row r="3" spans="1:16" x14ac:dyDescent="0.25">
      <c r="A3" s="58" t="s">
        <v>1</v>
      </c>
      <c r="B3" s="1"/>
      <c r="C3" s="60" t="s">
        <v>0</v>
      </c>
      <c r="E3" s="65" t="s">
        <v>15</v>
      </c>
      <c r="F3" s="65"/>
      <c r="G3" s="65"/>
      <c r="H3" s="65"/>
      <c r="I3" s="65"/>
      <c r="J3" s="65"/>
      <c r="L3" s="76" t="s">
        <v>17</v>
      </c>
      <c r="N3" s="76" t="s">
        <v>18</v>
      </c>
      <c r="P3" s="76" t="s">
        <v>20</v>
      </c>
    </row>
    <row r="4" spans="1:16" ht="21" customHeight="1" x14ac:dyDescent="0.25">
      <c r="A4" s="59"/>
      <c r="B4" s="2"/>
      <c r="C4" s="60"/>
      <c r="E4" s="65"/>
      <c r="F4" s="65"/>
      <c r="G4" s="65"/>
      <c r="H4" s="65"/>
      <c r="I4" s="65"/>
      <c r="J4" s="65"/>
      <c r="L4" s="65"/>
      <c r="N4" s="65"/>
      <c r="P4" s="76"/>
    </row>
    <row r="5" spans="1:16" ht="15.75" thickBot="1" x14ac:dyDescent="0.3"/>
    <row r="6" spans="1:16" ht="14.85" customHeight="1" x14ac:dyDescent="0.25">
      <c r="A6" s="73" t="s">
        <v>22</v>
      </c>
      <c r="B6" s="21"/>
      <c r="C6" s="22" t="s">
        <v>23</v>
      </c>
      <c r="D6" s="23"/>
      <c r="E6" s="78" t="s">
        <v>19</v>
      </c>
      <c r="F6" s="78"/>
      <c r="G6" s="78"/>
      <c r="H6" s="78"/>
      <c r="I6" s="35"/>
      <c r="J6" s="35"/>
      <c r="K6" s="23"/>
      <c r="L6" s="24"/>
      <c r="N6" s="85"/>
      <c r="P6" s="77" t="str">
        <f>IF(N6="","",ROUND(30%*N6+30%*N10+40%*N27,1))</f>
        <v/>
      </c>
    </row>
    <row r="7" spans="1:16" ht="59.1" customHeight="1" x14ac:dyDescent="0.25">
      <c r="A7" s="74"/>
      <c r="B7" s="25"/>
      <c r="C7" s="61" t="s">
        <v>24</v>
      </c>
      <c r="D7" s="26"/>
      <c r="E7" s="56"/>
      <c r="F7" s="56"/>
      <c r="G7" s="56"/>
      <c r="H7" s="56"/>
      <c r="I7" s="36"/>
      <c r="J7" s="36"/>
      <c r="K7" s="26"/>
      <c r="L7" s="27"/>
      <c r="N7" s="85"/>
      <c r="P7" s="77"/>
    </row>
    <row r="8" spans="1:16" ht="15.75" thickBot="1" x14ac:dyDescent="0.3">
      <c r="A8" s="75"/>
      <c r="B8" s="28"/>
      <c r="C8" s="62"/>
      <c r="D8" s="29"/>
      <c r="E8" s="79"/>
      <c r="F8" s="79"/>
      <c r="G8" s="79"/>
      <c r="H8" s="79"/>
      <c r="I8" s="37"/>
      <c r="J8" s="37"/>
      <c r="K8" s="29"/>
      <c r="L8" s="30"/>
      <c r="N8" s="85"/>
      <c r="P8" s="77"/>
    </row>
    <row r="9" spans="1:16" ht="15.75" thickBot="1" x14ac:dyDescent="0.3">
      <c r="P9" s="77"/>
    </row>
    <row r="10" spans="1:16" x14ac:dyDescent="0.25">
      <c r="A10" s="70" t="s">
        <v>25</v>
      </c>
      <c r="B10" s="11"/>
      <c r="C10" s="12" t="s">
        <v>27</v>
      </c>
      <c r="D10" s="13"/>
      <c r="E10" s="55" t="s">
        <v>19</v>
      </c>
      <c r="F10" s="55"/>
      <c r="G10" s="55"/>
      <c r="H10" s="55"/>
      <c r="I10" s="38"/>
      <c r="J10" s="38"/>
      <c r="K10" s="13"/>
      <c r="L10" s="87"/>
      <c r="N10" s="86" t="str">
        <f>IF(L10="","",ROUND(20%*L10+20%*L13+20%*L16+20%*L20+20%*L24,1))</f>
        <v/>
      </c>
      <c r="P10" s="77"/>
    </row>
    <row r="11" spans="1:16" ht="30" x14ac:dyDescent="0.25">
      <c r="A11" s="71"/>
      <c r="B11" s="10"/>
      <c r="C11" s="8" t="s">
        <v>26</v>
      </c>
      <c r="E11" s="56"/>
      <c r="F11" s="56"/>
      <c r="G11" s="56"/>
      <c r="H11" s="56"/>
      <c r="I11" s="36"/>
      <c r="J11" s="36"/>
      <c r="L11" s="88"/>
      <c r="N11" s="86"/>
      <c r="P11" s="77"/>
    </row>
    <row r="12" spans="1:16" x14ac:dyDescent="0.25">
      <c r="A12" s="71"/>
      <c r="B12" s="10"/>
      <c r="E12" s="56"/>
      <c r="F12" s="56"/>
      <c r="G12" s="56"/>
      <c r="H12" s="56"/>
      <c r="I12" s="36"/>
      <c r="J12" s="36"/>
      <c r="L12" s="14"/>
      <c r="N12" s="86"/>
      <c r="P12" s="77"/>
    </row>
    <row r="13" spans="1:16" x14ac:dyDescent="0.25">
      <c r="A13" s="71"/>
      <c r="B13" s="10"/>
      <c r="C13" s="6" t="s">
        <v>28</v>
      </c>
      <c r="E13" s="56"/>
      <c r="F13" s="56"/>
      <c r="G13" s="56"/>
      <c r="H13" s="56"/>
      <c r="I13" s="36"/>
      <c r="J13" s="36"/>
      <c r="L13" s="89"/>
      <c r="N13" s="86"/>
      <c r="P13" s="77"/>
    </row>
    <row r="14" spans="1:16" ht="30" x14ac:dyDescent="0.25">
      <c r="A14" s="71"/>
      <c r="B14" s="10"/>
      <c r="C14" s="7" t="s">
        <v>30</v>
      </c>
      <c r="E14" s="56"/>
      <c r="F14" s="56"/>
      <c r="G14" s="56"/>
      <c r="H14" s="56"/>
      <c r="I14" s="36"/>
      <c r="J14" s="36"/>
      <c r="L14" s="88"/>
      <c r="N14" s="86"/>
      <c r="P14" s="77"/>
    </row>
    <row r="15" spans="1:16" x14ac:dyDescent="0.25">
      <c r="A15" s="71"/>
      <c r="B15" s="10"/>
      <c r="E15" s="56"/>
      <c r="F15" s="56"/>
      <c r="G15" s="56"/>
      <c r="H15" s="56"/>
      <c r="I15" s="36"/>
      <c r="J15" s="36"/>
      <c r="L15" s="14"/>
      <c r="N15" s="86"/>
      <c r="P15" s="77"/>
    </row>
    <row r="16" spans="1:16" x14ac:dyDescent="0.25">
      <c r="A16" s="71"/>
      <c r="B16" s="10"/>
      <c r="C16" s="6" t="s">
        <v>31</v>
      </c>
      <c r="E16" s="56"/>
      <c r="F16" s="56"/>
      <c r="G16" s="56"/>
      <c r="H16" s="56"/>
      <c r="I16" s="36"/>
      <c r="J16" s="36"/>
      <c r="L16" s="89"/>
      <c r="N16" s="86"/>
      <c r="P16" s="77"/>
    </row>
    <row r="17" spans="1:16" x14ac:dyDescent="0.25">
      <c r="A17" s="71"/>
      <c r="B17" s="10"/>
      <c r="C17" s="63" t="s">
        <v>32</v>
      </c>
      <c r="E17" s="56"/>
      <c r="F17" s="56"/>
      <c r="G17" s="56"/>
      <c r="H17" s="56"/>
      <c r="I17" s="36"/>
      <c r="J17" s="36"/>
      <c r="L17" s="90"/>
      <c r="N17" s="86"/>
      <c r="P17" s="77"/>
    </row>
    <row r="18" spans="1:16" x14ac:dyDescent="0.25">
      <c r="A18" s="71"/>
      <c r="B18" s="10"/>
      <c r="C18" s="64"/>
      <c r="E18" s="56"/>
      <c r="F18" s="56"/>
      <c r="G18" s="56"/>
      <c r="H18" s="56"/>
      <c r="I18" s="36"/>
      <c r="J18" s="36"/>
      <c r="L18" s="88"/>
      <c r="N18" s="86"/>
      <c r="P18" s="77"/>
    </row>
    <row r="19" spans="1:16" x14ac:dyDescent="0.25">
      <c r="A19" s="71"/>
      <c r="B19" s="10"/>
      <c r="C19" s="33"/>
      <c r="E19" s="56"/>
      <c r="F19" s="56"/>
      <c r="G19" s="56"/>
      <c r="H19" s="56"/>
      <c r="I19" s="36"/>
      <c r="J19" s="36"/>
      <c r="L19" s="31"/>
      <c r="N19" s="86"/>
      <c r="P19" s="77"/>
    </row>
    <row r="20" spans="1:16" x14ac:dyDescent="0.25">
      <c r="A20" s="71"/>
      <c r="B20" s="10"/>
      <c r="C20" s="6" t="s">
        <v>33</v>
      </c>
      <c r="E20" s="56"/>
      <c r="F20" s="56"/>
      <c r="G20" s="56"/>
      <c r="H20" s="56"/>
      <c r="I20" s="36"/>
      <c r="J20" s="36"/>
      <c r="L20" s="89"/>
      <c r="N20" s="86"/>
      <c r="P20" s="77"/>
    </row>
    <row r="21" spans="1:16" x14ac:dyDescent="0.25">
      <c r="A21" s="71"/>
      <c r="B21" s="10"/>
      <c r="C21" s="63" t="s">
        <v>34</v>
      </c>
      <c r="E21" s="56"/>
      <c r="F21" s="56"/>
      <c r="G21" s="56"/>
      <c r="H21" s="56"/>
      <c r="I21" s="36"/>
      <c r="J21" s="36"/>
      <c r="L21" s="90"/>
      <c r="N21" s="86"/>
      <c r="P21" s="77"/>
    </row>
    <row r="22" spans="1:16" ht="33.75" customHeight="1" x14ac:dyDescent="0.25">
      <c r="A22" s="71"/>
      <c r="B22" s="10"/>
      <c r="C22" s="64"/>
      <c r="E22" s="56"/>
      <c r="F22" s="56"/>
      <c r="G22" s="56"/>
      <c r="H22" s="56"/>
      <c r="I22" s="36"/>
      <c r="J22" s="36"/>
      <c r="L22" s="90"/>
      <c r="N22" s="86"/>
      <c r="P22" s="77"/>
    </row>
    <row r="23" spans="1:16" x14ac:dyDescent="0.25">
      <c r="A23" s="71"/>
      <c r="B23" s="10"/>
      <c r="C23" s="32"/>
      <c r="E23" s="56"/>
      <c r="F23" s="56"/>
      <c r="G23" s="56"/>
      <c r="H23" s="56"/>
      <c r="I23" s="36"/>
      <c r="J23" s="36"/>
      <c r="L23" s="34"/>
      <c r="N23" s="86"/>
      <c r="P23" s="77"/>
    </row>
    <row r="24" spans="1:16" x14ac:dyDescent="0.25">
      <c r="A24" s="71"/>
      <c r="B24" s="10"/>
      <c r="C24" s="6" t="s">
        <v>35</v>
      </c>
      <c r="E24" s="56"/>
      <c r="F24" s="56"/>
      <c r="G24" s="56"/>
      <c r="H24" s="56"/>
      <c r="I24" s="36"/>
      <c r="J24" s="36"/>
      <c r="L24" s="89"/>
      <c r="N24" s="86"/>
      <c r="P24" s="77"/>
    </row>
    <row r="25" spans="1:16" ht="30.75" thickBot="1" x14ac:dyDescent="0.3">
      <c r="A25" s="72"/>
      <c r="B25" s="17"/>
      <c r="C25" s="15" t="s">
        <v>29</v>
      </c>
      <c r="D25" s="16"/>
      <c r="E25" s="57"/>
      <c r="F25" s="57"/>
      <c r="G25" s="57"/>
      <c r="H25" s="57"/>
      <c r="I25" s="39"/>
      <c r="J25" s="39"/>
      <c r="K25" s="16"/>
      <c r="L25" s="91"/>
      <c r="N25" s="86"/>
      <c r="P25" s="77"/>
    </row>
    <row r="26" spans="1:16" ht="15.75" thickBot="1" x14ac:dyDescent="0.3">
      <c r="P26" s="77"/>
    </row>
    <row r="27" spans="1:16" x14ac:dyDescent="0.25">
      <c r="A27" s="70" t="s">
        <v>36</v>
      </c>
      <c r="B27" s="13"/>
      <c r="C27" s="12" t="s">
        <v>6</v>
      </c>
      <c r="D27" s="13"/>
      <c r="E27" s="13"/>
      <c r="F27" s="13"/>
      <c r="G27" s="13"/>
      <c r="H27" s="13"/>
      <c r="I27" s="13"/>
      <c r="J27" s="13"/>
      <c r="K27" s="13"/>
      <c r="L27" s="80" t="str">
        <f>IF(F28="","",ROUND(AVERAGE(F28:F30,I28:I30)*2,0)/2)</f>
        <v/>
      </c>
      <c r="N27" s="86" t="str">
        <f>IF(L27="","",ROUND(25%*L27+50%*L33+25%*L43,1))</f>
        <v/>
      </c>
      <c r="P27" s="77"/>
    </row>
    <row r="28" spans="1:16" x14ac:dyDescent="0.25">
      <c r="A28" s="71"/>
      <c r="C28" s="66" t="s">
        <v>37</v>
      </c>
      <c r="E28" s="18" t="s">
        <v>2</v>
      </c>
      <c r="F28" s="52"/>
      <c r="H28" s="46" t="s">
        <v>5</v>
      </c>
      <c r="I28" s="52"/>
      <c r="J28" s="42"/>
      <c r="L28" s="81"/>
      <c r="N28" s="86"/>
      <c r="P28" s="77"/>
    </row>
    <row r="29" spans="1:16" x14ac:dyDescent="0.25">
      <c r="A29" s="71"/>
      <c r="C29" s="66"/>
      <c r="E29" s="18" t="s">
        <v>3</v>
      </c>
      <c r="F29" s="52"/>
      <c r="H29" s="46" t="s">
        <v>38</v>
      </c>
      <c r="I29" s="52"/>
      <c r="J29" s="42"/>
      <c r="L29" s="81"/>
      <c r="N29" s="86"/>
      <c r="P29" s="77"/>
    </row>
    <row r="30" spans="1:16" x14ac:dyDescent="0.25">
      <c r="A30" s="71"/>
      <c r="C30" s="66"/>
      <c r="E30" s="18" t="s">
        <v>4</v>
      </c>
      <c r="F30" s="53"/>
      <c r="H30" s="46" t="s">
        <v>39</v>
      </c>
      <c r="I30" s="52"/>
      <c r="J30" s="42"/>
      <c r="L30" s="81"/>
      <c r="N30" s="86"/>
      <c r="P30" s="77"/>
    </row>
    <row r="31" spans="1:16" x14ac:dyDescent="0.25">
      <c r="A31" s="71"/>
      <c r="C31" s="67"/>
      <c r="E31" s="40"/>
      <c r="F31" s="41"/>
      <c r="L31" s="82"/>
      <c r="N31" s="86"/>
      <c r="P31" s="77"/>
    </row>
    <row r="32" spans="1:16" x14ac:dyDescent="0.25">
      <c r="A32" s="71"/>
      <c r="L32" s="14"/>
      <c r="N32" s="86"/>
      <c r="P32" s="77"/>
    </row>
    <row r="33" spans="1:16" ht="30" x14ac:dyDescent="0.25">
      <c r="A33" s="71"/>
      <c r="C33" s="3" t="s">
        <v>16</v>
      </c>
      <c r="E33" s="9" t="s">
        <v>2</v>
      </c>
      <c r="F33" s="9" t="s">
        <v>3</v>
      </c>
      <c r="G33" s="9" t="s">
        <v>4</v>
      </c>
      <c r="H33" s="9" t="s">
        <v>5</v>
      </c>
      <c r="I33" s="20" t="s">
        <v>38</v>
      </c>
      <c r="J33" s="20" t="s">
        <v>39</v>
      </c>
      <c r="L33" s="83" t="str">
        <f>IF(E41="","",ROUND(AVERAGE(E41:J41)*2,0)/2)</f>
        <v/>
      </c>
      <c r="N33" s="86"/>
      <c r="P33" s="77"/>
    </row>
    <row r="34" spans="1:16" x14ac:dyDescent="0.25">
      <c r="A34" s="71"/>
      <c r="C34" s="4" t="s">
        <v>7</v>
      </c>
      <c r="E34" s="54"/>
      <c r="F34" s="54"/>
      <c r="G34" s="54"/>
      <c r="H34" s="54"/>
      <c r="I34" s="54"/>
      <c r="J34" s="92" t="s">
        <v>12</v>
      </c>
      <c r="L34" s="81"/>
      <c r="N34" s="86"/>
      <c r="P34" s="77"/>
    </row>
    <row r="35" spans="1:16" x14ac:dyDescent="0.25">
      <c r="A35" s="71"/>
      <c r="C35" s="5" t="s">
        <v>8</v>
      </c>
      <c r="E35" s="54"/>
      <c r="F35" s="54"/>
      <c r="G35" s="54"/>
      <c r="H35" s="54"/>
      <c r="I35" s="54"/>
      <c r="J35" s="54"/>
      <c r="L35" s="81"/>
      <c r="N35" s="86"/>
      <c r="P35" s="77"/>
    </row>
    <row r="36" spans="1:16" x14ac:dyDescent="0.25">
      <c r="A36" s="71"/>
      <c r="C36" s="5" t="s">
        <v>9</v>
      </c>
      <c r="E36" s="54"/>
      <c r="F36" s="54"/>
      <c r="G36" s="54"/>
      <c r="H36" s="54"/>
      <c r="I36" s="54"/>
      <c r="J36" s="54"/>
      <c r="L36" s="81"/>
      <c r="N36" s="86"/>
      <c r="P36" s="77"/>
    </row>
    <row r="37" spans="1:16" x14ac:dyDescent="0.25">
      <c r="A37" s="71"/>
      <c r="C37" s="4" t="s">
        <v>10</v>
      </c>
      <c r="E37" s="54"/>
      <c r="F37" s="54"/>
      <c r="G37" s="54"/>
      <c r="H37" s="54"/>
      <c r="I37" s="51" t="s">
        <v>12</v>
      </c>
      <c r="J37" s="51" t="s">
        <v>12</v>
      </c>
      <c r="L37" s="81"/>
      <c r="N37" s="86"/>
      <c r="P37" s="77"/>
    </row>
    <row r="38" spans="1:16" x14ac:dyDescent="0.25">
      <c r="A38" s="71"/>
      <c r="C38" s="5" t="s">
        <v>11</v>
      </c>
      <c r="E38" s="54"/>
      <c r="F38" s="54"/>
      <c r="G38" s="54"/>
      <c r="H38" s="54"/>
      <c r="I38" s="51" t="s">
        <v>12</v>
      </c>
      <c r="J38" s="51" t="s">
        <v>12</v>
      </c>
      <c r="L38" s="81"/>
      <c r="N38" s="86"/>
      <c r="P38" s="77"/>
    </row>
    <row r="39" spans="1:16" x14ac:dyDescent="0.25">
      <c r="A39" s="71"/>
      <c r="C39" s="5" t="s">
        <v>44</v>
      </c>
      <c r="E39" s="54"/>
      <c r="F39" s="54"/>
      <c r="G39" s="54"/>
      <c r="H39" s="54"/>
      <c r="I39" s="51" t="s">
        <v>12</v>
      </c>
      <c r="J39" s="51" t="s">
        <v>12</v>
      </c>
      <c r="L39" s="81"/>
      <c r="N39" s="86"/>
      <c r="P39" s="77"/>
    </row>
    <row r="40" spans="1:16" x14ac:dyDescent="0.25">
      <c r="A40" s="71"/>
      <c r="C40" s="5" t="s">
        <v>40</v>
      </c>
      <c r="E40" s="51" t="s">
        <v>12</v>
      </c>
      <c r="F40" s="51" t="s">
        <v>12</v>
      </c>
      <c r="G40" s="51" t="s">
        <v>12</v>
      </c>
      <c r="H40" s="51" t="s">
        <v>12</v>
      </c>
      <c r="I40" s="54"/>
      <c r="J40" s="54"/>
      <c r="L40" s="81"/>
      <c r="N40" s="86"/>
      <c r="P40" s="77"/>
    </row>
    <row r="41" spans="1:16" x14ac:dyDescent="0.25">
      <c r="A41" s="71"/>
      <c r="C41" s="47" t="s">
        <v>41</v>
      </c>
      <c r="E41" s="51" t="str">
        <f>IF(E34="","",ROUND(AVERAGE(E34:E40)*2,0)/2)</f>
        <v/>
      </c>
      <c r="F41" s="51" t="str">
        <f t="shared" ref="F41:I41" si="0">IF(F34="","",ROUND(AVERAGE(F34:F40)*2,0)/2)</f>
        <v/>
      </c>
      <c r="G41" s="51" t="str">
        <f t="shared" si="0"/>
        <v/>
      </c>
      <c r="H41" s="51" t="str">
        <f t="shared" si="0"/>
        <v/>
      </c>
      <c r="I41" s="51" t="str">
        <f t="shared" si="0"/>
        <v/>
      </c>
      <c r="J41" s="51" t="str">
        <f>IF(J35="","",ROUND(AVERAGE(J35:J40)*2,0)/2)</f>
        <v/>
      </c>
      <c r="L41" s="81"/>
      <c r="N41" s="86"/>
      <c r="P41" s="77"/>
    </row>
    <row r="42" spans="1:16" x14ac:dyDescent="0.25">
      <c r="A42" s="71"/>
      <c r="C42" s="42"/>
      <c r="D42" s="43"/>
      <c r="E42" s="44"/>
      <c r="F42" s="44"/>
      <c r="G42" s="44"/>
      <c r="H42" s="44"/>
      <c r="I42" s="45"/>
      <c r="J42" s="45"/>
      <c r="L42" s="48"/>
      <c r="N42" s="86"/>
      <c r="P42" s="77"/>
    </row>
    <row r="43" spans="1:16" x14ac:dyDescent="0.25">
      <c r="A43" s="71"/>
      <c r="C43" s="6" t="s">
        <v>13</v>
      </c>
      <c r="L43" s="83" t="str">
        <f>IF(F44="","",ROUND(AVERAGE(F44,I44)*2,0)/2)</f>
        <v/>
      </c>
      <c r="N43" s="86"/>
      <c r="P43" s="77"/>
    </row>
    <row r="44" spans="1:16" x14ac:dyDescent="0.25">
      <c r="A44" s="71"/>
      <c r="C44" s="68" t="s">
        <v>14</v>
      </c>
      <c r="E44" s="18" t="s">
        <v>42</v>
      </c>
      <c r="F44" s="53"/>
      <c r="H44" s="46" t="s">
        <v>43</v>
      </c>
      <c r="I44" s="52"/>
      <c r="L44" s="81"/>
      <c r="N44" s="86"/>
      <c r="P44" s="77"/>
    </row>
    <row r="45" spans="1:16" ht="15.75" thickBot="1" x14ac:dyDescent="0.3">
      <c r="A45" s="72"/>
      <c r="B45" s="16"/>
      <c r="C45" s="69"/>
      <c r="D45" s="16"/>
      <c r="E45" s="49"/>
      <c r="F45" s="50"/>
      <c r="G45" s="16"/>
      <c r="H45" s="16"/>
      <c r="I45" s="16"/>
      <c r="J45" s="16"/>
      <c r="K45" s="16"/>
      <c r="L45" s="84"/>
      <c r="N45" s="86"/>
      <c r="P45" s="77"/>
    </row>
  </sheetData>
  <sheetProtection password="E9EF" sheet="1" objects="1" scenarios="1"/>
  <mergeCells count="28">
    <mergeCell ref="P3:P4"/>
    <mergeCell ref="P6:P45"/>
    <mergeCell ref="E6:H8"/>
    <mergeCell ref="L27:L31"/>
    <mergeCell ref="L43:L45"/>
    <mergeCell ref="N3:N4"/>
    <mergeCell ref="N6:N8"/>
    <mergeCell ref="N10:N25"/>
    <mergeCell ref="N27:N45"/>
    <mergeCell ref="L10:L11"/>
    <mergeCell ref="L13:L14"/>
    <mergeCell ref="L3:L4"/>
    <mergeCell ref="L16:L18"/>
    <mergeCell ref="L33:L41"/>
    <mergeCell ref="L20:L22"/>
    <mergeCell ref="L24:L25"/>
    <mergeCell ref="C28:C31"/>
    <mergeCell ref="C44:C45"/>
    <mergeCell ref="A27:A45"/>
    <mergeCell ref="A6:A8"/>
    <mergeCell ref="A10:A25"/>
    <mergeCell ref="C21:C22"/>
    <mergeCell ref="E10:H25"/>
    <mergeCell ref="A3:A4"/>
    <mergeCell ref="C3:C4"/>
    <mergeCell ref="C7:C8"/>
    <mergeCell ref="C17:C18"/>
    <mergeCell ref="E3:J4"/>
  </mergeCells>
  <pageMargins left="0.7" right="0.7" top="0.78740157499999996" bottom="0.78740157499999996" header="0.3" footer="0.3"/>
  <pageSetup paperSize="9"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EFZ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Bührer</dc:creator>
  <cp:lastModifiedBy>Michael Bührer</cp:lastModifiedBy>
  <cp:lastPrinted>2023-04-13T08:58:11Z</cp:lastPrinted>
  <dcterms:created xsi:type="dcterms:W3CDTF">2022-07-30T18:36:58Z</dcterms:created>
  <dcterms:modified xsi:type="dcterms:W3CDTF">2023-04-13T08:58:18Z</dcterms:modified>
</cp:coreProperties>
</file>