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A48CDB93-EED9-445B-9539-372043CBF520}" xr6:coauthVersionLast="36" xr6:coauthVersionMax="47" xr10:uidLastSave="{00000000-0000-0000-0000-000000000000}"/>
  <bookViews>
    <workbookView xWindow="-90" yWindow="-90" windowWidth="19380" windowHeight="10260" xr2:uid="{985646A1-FDAD-4C23-9A6C-C70570649E9F}"/>
  </bookViews>
  <sheets>
    <sheet name="EBA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N6" i="1"/>
  <c r="J24" i="1"/>
  <c r="E36" i="1"/>
  <c r="J30" i="1"/>
  <c r="J38" i="1"/>
  <c r="L24" i="1"/>
  <c r="F36" i="1"/>
  <c r="G36" i="1"/>
  <c r="H36" i="1"/>
  <c r="L15" i="1"/>
</calcChain>
</file>

<file path=xl/sharedStrings.xml><?xml version="1.0" encoding="utf-8"?>
<sst xmlns="http://schemas.openxmlformats.org/spreadsheetml/2006/main" count="46" uniqueCount="38">
  <si>
    <t>Notenrechner BiVo 2023 - Kauffrau/Kaufmann EBA</t>
  </si>
  <si>
    <t>HKB A (25%, 0.5)</t>
  </si>
  <si>
    <t>HKB B (25%, 0.5)</t>
  </si>
  <si>
    <t>HKB C-E (50%, 0.5)</t>
  </si>
  <si>
    <t>10 Min. / Postkorbaufgabe /
mündlich</t>
  </si>
  <si>
    <t>15 Min. / Rollenspiel / 
mündlich</t>
  </si>
  <si>
    <t>Praktische Arbeit
 (30%, 0.1, 40 Minuten)</t>
  </si>
  <si>
    <t>Berufskenntnisse und Allgemeinbildung
(30%, 0.1, 110 Min.)</t>
  </si>
  <si>
    <t>Handlungskompetenzbereiche</t>
  </si>
  <si>
    <t>Qualifikations-
bereiche</t>
  </si>
  <si>
    <t>15 Min. / Handlungssimulation und
Critical Incidents / mündlich</t>
  </si>
  <si>
    <t>30 Min. / Präsentation SVA
Critial Incident / Mini Case /
mündlich</t>
  </si>
  <si>
    <t>20 Min. / Rollenspiel (dt./engl.) / 
Critical Incidents / mündlich</t>
  </si>
  <si>
    <t>60 Min. / Handlungssimulationen
(dt./engl.) / schriftlich</t>
  </si>
  <si>
    <t>1. Sem.</t>
  </si>
  <si>
    <t>2. Sem.</t>
  </si>
  <si>
    <t>3. Sem.</t>
  </si>
  <si>
    <t>4. Sem.</t>
  </si>
  <si>
    <t>Berufliche Praxis (25%, 0.5)</t>
  </si>
  <si>
    <t>4 Kompetenznachweise</t>
  </si>
  <si>
    <t>HKB A</t>
  </si>
  <si>
    <t>HKB B</t>
  </si>
  <si>
    <t>HKB C</t>
  </si>
  <si>
    <t>HKB D</t>
  </si>
  <si>
    <t>HKB E</t>
  </si>
  <si>
    <t xml:space="preserve"> -</t>
  </si>
  <si>
    <t>Überbetriebliche Kurse (25%, 0.5)</t>
  </si>
  <si>
    <t>1. Lehrj.</t>
  </si>
  <si>
    <t>2. Lehrj.</t>
  </si>
  <si>
    <t>2 Kompetenznachweise</t>
  </si>
  <si>
    <t>Erfahrungsnote
(40%, 0.1)</t>
  </si>
  <si>
    <t>Semester / Lehrjahre</t>
  </si>
  <si>
    <t>Unterricht Berufskenntnisse / Allgemeinbildung (50%, 0.5)</t>
  </si>
  <si>
    <t>Positions-
note</t>
  </si>
  <si>
    <t>Bereichs-
note</t>
  </si>
  <si>
    <t>Fallnote</t>
  </si>
  <si>
    <t>Gesamt-
note QV</t>
  </si>
  <si>
    <t>Semesterzeugnisnoten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</si>
</sst>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C3D6B"/>
        <bgColor indexed="64"/>
      </patternFill>
    </fill>
    <fill>
      <patternFill patternType="solid">
        <fgColor rgb="FFAEABC5"/>
        <bgColor indexed="64"/>
      </patternFill>
    </fill>
  </fills>
  <borders count="19">
    <border>
      <left/>
      <right/>
      <top/>
      <bottom/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 style="thin">
        <color rgb="FF2C3D6B"/>
      </right>
      <top style="thin">
        <color rgb="FF2C3D6B"/>
      </top>
      <bottom/>
      <diagonal/>
    </border>
    <border>
      <left style="thin">
        <color rgb="FF2C3D6B"/>
      </left>
      <right style="thin">
        <color rgb="FF2C3D6B"/>
      </right>
      <top/>
      <bottom/>
      <diagonal/>
    </border>
    <border>
      <left style="thin">
        <color rgb="FF2C3D6B"/>
      </left>
      <right style="thin">
        <color rgb="FF2C3D6B"/>
      </right>
      <top/>
      <bottom style="thin">
        <color rgb="FF2C3D6B"/>
      </bottom>
      <diagonal/>
    </border>
    <border>
      <left style="medium">
        <color rgb="FF2C3D6B"/>
      </left>
      <right/>
      <top style="medium">
        <color rgb="FF2C3D6B"/>
      </top>
      <bottom/>
      <diagonal/>
    </border>
    <border>
      <left/>
      <right/>
      <top style="medium">
        <color rgb="FF2C3D6B"/>
      </top>
      <bottom/>
      <diagonal/>
    </border>
    <border>
      <left style="thin">
        <color rgb="FF2C3D6B"/>
      </left>
      <right style="thin">
        <color rgb="FF2C3D6B"/>
      </right>
      <top style="medium">
        <color rgb="FF2C3D6B"/>
      </top>
      <bottom/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/>
      <diagonal/>
    </border>
    <border>
      <left style="medium">
        <color rgb="FF2C3D6B"/>
      </left>
      <right/>
      <top/>
      <bottom/>
      <diagonal/>
    </border>
    <border>
      <left style="thin">
        <color rgb="FF2C3D6B"/>
      </left>
      <right style="medium">
        <color rgb="FF2C3D6B"/>
      </right>
      <top/>
      <bottom style="thin">
        <color rgb="FF2C3D6B"/>
      </bottom>
      <diagonal/>
    </border>
    <border>
      <left/>
      <right style="medium">
        <color rgb="FF2C3D6B"/>
      </right>
      <top/>
      <bottom/>
      <diagonal/>
    </border>
    <border>
      <left style="thin">
        <color rgb="FF2C3D6B"/>
      </left>
      <right style="medium">
        <color rgb="FF2C3D6B"/>
      </right>
      <top style="thin">
        <color rgb="FF2C3D6B"/>
      </top>
      <bottom/>
      <diagonal/>
    </border>
    <border>
      <left style="medium">
        <color rgb="FF2C3D6B"/>
      </left>
      <right/>
      <top/>
      <bottom style="medium">
        <color rgb="FF2C3D6B"/>
      </bottom>
      <diagonal/>
    </border>
    <border>
      <left/>
      <right/>
      <top/>
      <bottom style="medium">
        <color rgb="FF2C3D6B"/>
      </bottom>
      <diagonal/>
    </border>
    <border>
      <left style="thin">
        <color rgb="FF2C3D6B"/>
      </left>
      <right style="thin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/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medium">
        <color rgb="FF2C3D6B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7" fillId="0" borderId="0" xfId="0" applyFont="1" applyProtection="1"/>
    <xf numFmtId="0" fontId="0" fillId="0" borderId="0" xfId="0" applyProtection="1"/>
    <xf numFmtId="0" fontId="5" fillId="2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center" textRotation="90" wrapText="1"/>
    </xf>
    <xf numFmtId="0" fontId="1" fillId="0" borderId="6" xfId="0" applyFont="1" applyBorder="1" applyAlignment="1" applyProtection="1">
      <alignment horizontal="center" vertical="center" textRotation="90" wrapText="1"/>
    </xf>
    <xf numFmtId="0" fontId="2" fillId="3" borderId="7" xfId="0" applyFont="1" applyFill="1" applyBorder="1" applyProtection="1"/>
    <xf numFmtId="0" fontId="0" fillId="0" borderId="6" xfId="0" applyBorder="1" applyProtection="1"/>
    <xf numFmtId="0" fontId="6" fillId="0" borderId="6" xfId="0" applyFont="1" applyBorder="1" applyAlignment="1" applyProtection="1">
      <alignment horizontal="center" textRotation="45"/>
    </xf>
    <xf numFmtId="164" fontId="0" fillId="3" borderId="8" xfId="0" applyNumberForma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 textRotation="90" wrapText="1"/>
    </xf>
    <xf numFmtId="0" fontId="1" fillId="0" borderId="0" xfId="0" applyFont="1" applyAlignment="1" applyProtection="1">
      <alignment horizontal="center" vertical="center" textRotation="90" wrapText="1"/>
    </xf>
    <xf numFmtId="0" fontId="0" fillId="3" borderId="4" xfId="0" applyFill="1" applyBorder="1" applyAlignment="1" applyProtection="1">
      <alignment vertical="center" wrapText="1"/>
    </xf>
    <xf numFmtId="0" fontId="6" fillId="0" borderId="0" xfId="0" applyFont="1" applyAlignment="1" applyProtection="1">
      <alignment horizontal="center" textRotation="45"/>
    </xf>
    <xf numFmtId="164" fontId="0" fillId="3" borderId="10" xfId="0" applyNumberFormat="1" applyFill="1" applyBorder="1" applyAlignment="1" applyProtection="1">
      <alignment horizontal="center" vertical="center"/>
    </xf>
    <xf numFmtId="0" fontId="0" fillId="0" borderId="11" xfId="0" applyBorder="1" applyProtection="1"/>
    <xf numFmtId="0" fontId="2" fillId="3" borderId="2" xfId="0" applyFont="1" applyFill="1" applyBorder="1" applyProtection="1"/>
    <xf numFmtId="164" fontId="0" fillId="3" borderId="12" xfId="0" applyNumberForma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wrapText="1"/>
    </xf>
    <xf numFmtId="0" fontId="1" fillId="2" borderId="13" xfId="0" applyFont="1" applyFill="1" applyBorder="1" applyAlignment="1" applyProtection="1">
      <alignment horizontal="center" vertical="center" textRotation="90" wrapText="1"/>
    </xf>
    <xf numFmtId="0" fontId="1" fillId="0" borderId="14" xfId="0" applyFont="1" applyBorder="1" applyAlignment="1" applyProtection="1">
      <alignment horizontal="center" vertical="center" textRotation="90" wrapText="1"/>
    </xf>
    <xf numFmtId="0" fontId="0" fillId="3" borderId="15" xfId="0" applyFill="1" applyBorder="1" applyAlignment="1" applyProtection="1">
      <alignment wrapText="1"/>
    </xf>
    <xf numFmtId="0" fontId="0" fillId="0" borderId="14" xfId="0" applyBorder="1" applyProtection="1"/>
    <xf numFmtId="0" fontId="6" fillId="0" borderId="14" xfId="0" applyFont="1" applyBorder="1" applyAlignment="1" applyProtection="1">
      <alignment horizontal="center" textRotation="45"/>
    </xf>
    <xf numFmtId="164" fontId="0" fillId="3" borderId="16" xfId="0" applyNumberForma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 textRotation="90"/>
    </xf>
    <xf numFmtId="0" fontId="1" fillId="0" borderId="0" xfId="0" applyFont="1" applyAlignment="1" applyProtection="1">
      <alignment horizontal="center" vertical="center" textRotation="90"/>
    </xf>
    <xf numFmtId="0" fontId="1" fillId="2" borderId="13" xfId="0" applyFont="1" applyFill="1" applyBorder="1" applyAlignment="1" applyProtection="1">
      <alignment horizontal="center" vertical="center" textRotation="90"/>
    </xf>
    <xf numFmtId="0" fontId="1" fillId="0" borderId="14" xfId="0" applyFont="1" applyBorder="1" applyAlignment="1" applyProtection="1">
      <alignment horizontal="center" vertical="center" textRotation="90"/>
    </xf>
    <xf numFmtId="0" fontId="0" fillId="3" borderId="3" xfId="0" applyFill="1" applyBorder="1" applyAlignment="1" applyProtection="1">
      <alignment horizontal="left" vertical="center" wrapText="1"/>
    </xf>
    <xf numFmtId="0" fontId="1" fillId="2" borderId="0" xfId="0" applyFont="1" applyFill="1" applyProtection="1"/>
    <xf numFmtId="164" fontId="0" fillId="3" borderId="17" xfId="0" applyNumberForma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horizontal="center" vertical="center"/>
    </xf>
    <xf numFmtId="0" fontId="0" fillId="3" borderId="3" xfId="0" applyFill="1" applyBorder="1" applyAlignment="1" applyProtection="1">
      <alignment wrapText="1"/>
    </xf>
    <xf numFmtId="164" fontId="0" fillId="3" borderId="1" xfId="0" applyNumberFormat="1" applyFill="1" applyBorder="1" applyAlignment="1" applyProtection="1">
      <alignment horizontal="center" vertical="center"/>
    </xf>
    <xf numFmtId="0" fontId="0" fillId="3" borderId="3" xfId="0" applyFill="1" applyBorder="1" applyProtection="1"/>
    <xf numFmtId="0" fontId="0" fillId="3" borderId="4" xfId="0" applyFill="1" applyBorder="1" applyProtection="1"/>
    <xf numFmtId="0" fontId="2" fillId="3" borderId="1" xfId="0" applyFont="1" applyFill="1" applyBorder="1" applyProtection="1"/>
    <xf numFmtId="0" fontId="2" fillId="3" borderId="0" xfId="0" applyFont="1" applyFill="1" applyProtection="1"/>
    <xf numFmtId="0" fontId="0" fillId="3" borderId="0" xfId="0" applyFill="1" applyAlignment="1" applyProtection="1">
      <alignment horizontal="left" vertical="center"/>
    </xf>
    <xf numFmtId="0" fontId="0" fillId="3" borderId="14" xfId="0" applyFill="1" applyBorder="1" applyAlignment="1" applyProtection="1">
      <alignment horizontal="left" vertical="center"/>
    </xf>
    <xf numFmtId="0" fontId="1" fillId="2" borderId="14" xfId="0" applyFont="1" applyFill="1" applyBorder="1" applyProtection="1"/>
    <xf numFmtId="164" fontId="0" fillId="3" borderId="8" xfId="0" applyNumberFormat="1" applyFill="1" applyBorder="1" applyAlignment="1" applyProtection="1">
      <alignment horizontal="center" vertical="center"/>
      <protection locked="0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164" fontId="0" fillId="3" borderId="16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8" xfId="0" applyNumberForma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2C3D6B"/>
      <color rgb="FFAEA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132896</xdr:colOff>
      <xdr:row>0</xdr:row>
      <xdr:rowOff>73629</xdr:rowOff>
    </xdr:from>
    <xdr:to>
      <xdr:col>21</xdr:col>
      <xdr:colOff>713052</xdr:colOff>
      <xdr:row>1</xdr:row>
      <xdr:rowOff>154329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3DE2A7-783B-03A5-3CE4-9050BF63B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7871" y="73629"/>
          <a:ext cx="4390156" cy="576000"/>
        </a:xfrm>
        <a:prstGeom prst="rect">
          <a:avLst/>
        </a:prstGeom>
      </xdr:spPr>
    </xdr:pic>
    <xdr:clientData/>
  </xdr:twoCellAnchor>
  <xdr:twoCellAnchor>
    <xdr:from>
      <xdr:col>15</xdr:col>
      <xdr:colOff>57641</xdr:colOff>
      <xdr:row>14</xdr:row>
      <xdr:rowOff>157903</xdr:rowOff>
    </xdr:from>
    <xdr:to>
      <xdr:col>21</xdr:col>
      <xdr:colOff>703792</xdr:colOff>
      <xdr:row>39</xdr:row>
      <xdr:rowOff>191549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8A7A5D1-5508-46B5-A2A9-21FDF7986923}"/>
            </a:ext>
          </a:extLst>
        </xdr:cNvPr>
        <xdr:cNvSpPr txBox="1"/>
      </xdr:nvSpPr>
      <xdr:spPr>
        <a:xfrm>
          <a:off x="9249266" y="3920278"/>
          <a:ext cx="5561051" cy="5767696"/>
        </a:xfrm>
        <a:prstGeom prst="rect">
          <a:avLst/>
        </a:prstGeom>
        <a:solidFill>
          <a:srgbClr val="2C3D6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bg1"/>
              </a:solidFill>
            </a:rPr>
            <a:t>Bestehensnorm Eidgenössisches Berufsattest</a:t>
          </a:r>
        </a:p>
        <a:p>
          <a:endParaRPr lang="de-CH" sz="14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Das Qualifikationsverfahren gilt als bestanden, wenn</a:t>
          </a:r>
        </a:p>
        <a:p>
          <a:r>
            <a:rPr lang="de-CH" sz="1600">
              <a:solidFill>
                <a:schemeClr val="bg1"/>
              </a:solidFill>
            </a:rPr>
            <a:t>- die Gesamtnote (Durchschnitt aller Bereichsnoten) mindestens 4.0 beträgt</a:t>
          </a:r>
        </a:p>
        <a:p>
          <a:r>
            <a:rPr lang="de-CH" sz="1600">
              <a:solidFill>
                <a:schemeClr val="bg1"/>
              </a:solidFill>
            </a:rPr>
            <a:t>- die Bereichsnote "Praktische</a:t>
          </a:r>
          <a:r>
            <a:rPr lang="de-CH" sz="1600" baseline="0">
              <a:solidFill>
                <a:schemeClr val="bg1"/>
              </a:solidFill>
            </a:rPr>
            <a:t> Arbeit" mindestens 4.0 beträgt</a:t>
          </a:r>
          <a:endParaRPr lang="de-CH" sz="1600">
            <a:solidFill>
              <a:schemeClr val="bg1"/>
            </a:solidFill>
          </a:endParaRPr>
        </a:p>
        <a:p>
          <a:endParaRPr lang="de-CH" sz="16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Keine Gewähr für die Richtigkeit dieser Angaben. Wird nicht als Grundlage für</a:t>
          </a:r>
          <a:r>
            <a:rPr lang="de-CH" sz="1600" baseline="0">
              <a:solidFill>
                <a:schemeClr val="bg1"/>
              </a:solidFill>
            </a:rPr>
            <a:t> Rekurse anerkannt.</a:t>
          </a: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aseline="0">
              <a:solidFill>
                <a:schemeClr val="bg1"/>
              </a:solidFill>
            </a:rPr>
            <a:t>August 2022</a:t>
          </a: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="1" i="1" baseline="0">
              <a:solidFill>
                <a:schemeClr val="bg1"/>
              </a:solidFill>
            </a:rPr>
            <a:t>Quelle:</a:t>
          </a:r>
        </a:p>
        <a:p>
          <a:r>
            <a:rPr lang="de-CH" sz="1600" baseline="0">
              <a:solidFill>
                <a:schemeClr val="bg1"/>
              </a:solidFill>
            </a:rPr>
            <a:t>Ausführungsbestimmungen zum Qualifikationsverfahren mit Abschlussprüfung für Kauffrau EBA / Kaufmann EBA, IGKG Schweiz, Dezember 2021.</a:t>
          </a:r>
          <a:endParaRPr lang="de-CH" sz="16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18C4-C914-4FC7-8391-28EF02D3EC0B}">
  <sheetPr>
    <pageSetUpPr fitToPage="1"/>
  </sheetPr>
  <dimension ref="A1:N40"/>
  <sheetViews>
    <sheetView tabSelected="1" zoomScaleNormal="100" zoomScalePageLayoutView="70" workbookViewId="0">
      <selection activeCell="R7" sqref="R7"/>
    </sheetView>
  </sheetViews>
  <sheetFormatPr baseColWidth="10" defaultRowHeight="15" x14ac:dyDescent="0.25"/>
  <cols>
    <col min="1" max="1" width="11.42578125" style="2"/>
    <col min="2" max="2" width="2.7109375" style="2" customWidth="1"/>
    <col min="3" max="3" width="31.5703125" style="2" customWidth="1"/>
    <col min="4" max="4" width="2.7109375" style="2" customWidth="1"/>
    <col min="5" max="8" width="8.7109375" style="2" customWidth="1"/>
    <col min="9" max="9" width="2.7109375" style="2" customWidth="1"/>
    <col min="10" max="10" width="11.42578125" style="2"/>
    <col min="11" max="11" width="2.7109375" style="2" customWidth="1"/>
    <col min="12" max="12" width="11.42578125" style="2"/>
    <col min="13" max="13" width="2.7109375" style="2" customWidth="1"/>
    <col min="14" max="14" width="11.42578125" style="2"/>
    <col min="15" max="15" width="2.7109375" style="2" customWidth="1"/>
    <col min="16" max="16384" width="11.42578125" style="2"/>
  </cols>
  <sheetData>
    <row r="1" spans="1:14" ht="39" x14ac:dyDescent="0.6">
      <c r="A1" s="1" t="s">
        <v>0</v>
      </c>
    </row>
    <row r="3" spans="1:14" x14ac:dyDescent="0.25">
      <c r="A3" s="3" t="s">
        <v>9</v>
      </c>
      <c r="B3" s="4"/>
      <c r="C3" s="5" t="s">
        <v>8</v>
      </c>
      <c r="E3" s="6" t="s">
        <v>31</v>
      </c>
      <c r="F3" s="6"/>
      <c r="G3" s="6"/>
      <c r="H3" s="6"/>
      <c r="J3" s="7" t="s">
        <v>33</v>
      </c>
      <c r="L3" s="7" t="s">
        <v>34</v>
      </c>
      <c r="N3" s="7" t="s">
        <v>36</v>
      </c>
    </row>
    <row r="4" spans="1:14" x14ac:dyDescent="0.25">
      <c r="A4" s="8"/>
      <c r="B4" s="9"/>
      <c r="C4" s="5"/>
      <c r="E4" s="6"/>
      <c r="F4" s="6"/>
      <c r="G4" s="6"/>
      <c r="H4" s="6"/>
      <c r="J4" s="6"/>
      <c r="L4" s="6"/>
      <c r="N4" s="7"/>
    </row>
    <row r="5" spans="1:14" ht="15.75" thickBot="1" x14ac:dyDescent="0.3"/>
    <row r="6" spans="1:14" x14ac:dyDescent="0.25">
      <c r="A6" s="10" t="s">
        <v>6</v>
      </c>
      <c r="B6" s="11"/>
      <c r="C6" s="12" t="s">
        <v>1</v>
      </c>
      <c r="D6" s="13"/>
      <c r="E6" s="14" t="s">
        <v>35</v>
      </c>
      <c r="F6" s="14"/>
      <c r="G6" s="14"/>
      <c r="H6" s="14"/>
      <c r="I6" s="13"/>
      <c r="J6" s="52"/>
      <c r="L6" s="16" t="str">
        <f>IF(J6="","",ROUND(25%*J6+25%*J9+50%*J12,1))</f>
        <v/>
      </c>
      <c r="N6" s="17" t="str">
        <f>IF(L6="","",ROUND(30%*L6+30%*L15+40%*L24,1))</f>
        <v/>
      </c>
    </row>
    <row r="7" spans="1:14" ht="30" x14ac:dyDescent="0.25">
      <c r="A7" s="18"/>
      <c r="B7" s="19"/>
      <c r="C7" s="20" t="s">
        <v>4</v>
      </c>
      <c r="E7" s="21"/>
      <c r="F7" s="21"/>
      <c r="G7" s="21"/>
      <c r="H7" s="21"/>
      <c r="J7" s="53"/>
      <c r="L7" s="16"/>
      <c r="N7" s="17"/>
    </row>
    <row r="8" spans="1:14" x14ac:dyDescent="0.25">
      <c r="A8" s="18"/>
      <c r="B8" s="19"/>
      <c r="E8" s="21"/>
      <c r="F8" s="21"/>
      <c r="G8" s="21"/>
      <c r="H8" s="21"/>
      <c r="J8" s="23"/>
      <c r="L8" s="16"/>
      <c r="N8" s="17"/>
    </row>
    <row r="9" spans="1:14" x14ac:dyDescent="0.25">
      <c r="A9" s="18"/>
      <c r="B9" s="19"/>
      <c r="C9" s="24" t="s">
        <v>2</v>
      </c>
      <c r="E9" s="21"/>
      <c r="F9" s="21"/>
      <c r="G9" s="21"/>
      <c r="H9" s="21"/>
      <c r="J9" s="54"/>
      <c r="L9" s="16"/>
      <c r="N9" s="17"/>
    </row>
    <row r="10" spans="1:14" ht="30" x14ac:dyDescent="0.25">
      <c r="A10" s="18"/>
      <c r="B10" s="19"/>
      <c r="C10" s="26" t="s">
        <v>5</v>
      </c>
      <c r="E10" s="21"/>
      <c r="F10" s="21"/>
      <c r="G10" s="21"/>
      <c r="H10" s="21"/>
      <c r="J10" s="53"/>
      <c r="L10" s="16"/>
      <c r="N10" s="17"/>
    </row>
    <row r="11" spans="1:14" x14ac:dyDescent="0.25">
      <c r="A11" s="18"/>
      <c r="B11" s="19"/>
      <c r="E11" s="21"/>
      <c r="F11" s="21"/>
      <c r="G11" s="21"/>
      <c r="H11" s="21"/>
      <c r="J11" s="23"/>
      <c r="L11" s="16"/>
      <c r="N11" s="17"/>
    </row>
    <row r="12" spans="1:14" x14ac:dyDescent="0.25">
      <c r="A12" s="18"/>
      <c r="B12" s="19"/>
      <c r="C12" s="24" t="s">
        <v>3</v>
      </c>
      <c r="E12" s="21"/>
      <c r="F12" s="21"/>
      <c r="G12" s="21"/>
      <c r="H12" s="21"/>
      <c r="J12" s="54"/>
      <c r="L12" s="16"/>
      <c r="N12" s="17"/>
    </row>
    <row r="13" spans="1:14" ht="45.75" thickBot="1" x14ac:dyDescent="0.3">
      <c r="A13" s="27"/>
      <c r="B13" s="28"/>
      <c r="C13" s="29" t="s">
        <v>10</v>
      </c>
      <c r="D13" s="30"/>
      <c r="E13" s="31"/>
      <c r="F13" s="31"/>
      <c r="G13" s="31"/>
      <c r="H13" s="31"/>
      <c r="I13" s="30"/>
      <c r="J13" s="55"/>
      <c r="L13" s="16"/>
      <c r="N13" s="17"/>
    </row>
    <row r="14" spans="1:14" ht="15.75" thickBot="1" x14ac:dyDescent="0.3">
      <c r="N14" s="17"/>
    </row>
    <row r="15" spans="1:14" x14ac:dyDescent="0.25">
      <c r="A15" s="10" t="s">
        <v>7</v>
      </c>
      <c r="B15" s="11"/>
      <c r="C15" s="12" t="s">
        <v>1</v>
      </c>
      <c r="D15" s="13"/>
      <c r="E15" s="13"/>
      <c r="F15" s="13"/>
      <c r="G15" s="13"/>
      <c r="H15" s="13"/>
      <c r="I15" s="13"/>
      <c r="J15" s="52"/>
      <c r="L15" s="16" t="str">
        <f>IF(J15="","",ROUND(25%*J15+25%*J18+50%*J21,1))</f>
        <v/>
      </c>
      <c r="N15" s="17"/>
    </row>
    <row r="16" spans="1:14" ht="45" x14ac:dyDescent="0.25">
      <c r="A16" s="33"/>
      <c r="B16" s="34"/>
      <c r="C16" s="20" t="s">
        <v>11</v>
      </c>
      <c r="J16" s="53"/>
      <c r="L16" s="16"/>
      <c r="N16" s="17"/>
    </row>
    <row r="17" spans="1:14" x14ac:dyDescent="0.25">
      <c r="A17" s="33"/>
      <c r="B17" s="34"/>
      <c r="J17" s="23"/>
      <c r="L17" s="16"/>
      <c r="N17" s="17"/>
    </row>
    <row r="18" spans="1:14" x14ac:dyDescent="0.25">
      <c r="A18" s="33"/>
      <c r="B18" s="34"/>
      <c r="C18" s="24" t="s">
        <v>2</v>
      </c>
      <c r="J18" s="54"/>
      <c r="L18" s="16"/>
      <c r="N18" s="17"/>
    </row>
    <row r="19" spans="1:14" ht="30" x14ac:dyDescent="0.25">
      <c r="A19" s="33"/>
      <c r="B19" s="34"/>
      <c r="C19" s="26" t="s">
        <v>12</v>
      </c>
      <c r="J19" s="53"/>
      <c r="L19" s="16"/>
      <c r="N19" s="17"/>
    </row>
    <row r="20" spans="1:14" x14ac:dyDescent="0.25">
      <c r="A20" s="33"/>
      <c r="B20" s="34"/>
      <c r="J20" s="23"/>
      <c r="L20" s="16"/>
      <c r="N20" s="17"/>
    </row>
    <row r="21" spans="1:14" x14ac:dyDescent="0.25">
      <c r="A21" s="33"/>
      <c r="B21" s="34"/>
      <c r="C21" s="24" t="s">
        <v>3</v>
      </c>
      <c r="J21" s="54"/>
      <c r="L21" s="16"/>
      <c r="N21" s="17"/>
    </row>
    <row r="22" spans="1:14" ht="30.75" thickBot="1" x14ac:dyDescent="0.3">
      <c r="A22" s="35"/>
      <c r="B22" s="36"/>
      <c r="C22" s="29" t="s">
        <v>13</v>
      </c>
      <c r="D22" s="30"/>
      <c r="E22" s="30"/>
      <c r="F22" s="30"/>
      <c r="G22" s="30"/>
      <c r="H22" s="30"/>
      <c r="I22" s="30"/>
      <c r="J22" s="55"/>
      <c r="L22" s="16"/>
      <c r="N22" s="17"/>
    </row>
    <row r="23" spans="1:14" ht="15.75" thickBot="1" x14ac:dyDescent="0.3">
      <c r="N23" s="17"/>
    </row>
    <row r="24" spans="1:14" x14ac:dyDescent="0.25">
      <c r="A24" s="10" t="s">
        <v>30</v>
      </c>
      <c r="B24" s="13"/>
      <c r="C24" s="12" t="s">
        <v>18</v>
      </c>
      <c r="D24" s="13"/>
      <c r="E24" s="13"/>
      <c r="F24" s="13"/>
      <c r="G24" s="13"/>
      <c r="H24" s="13"/>
      <c r="I24" s="13"/>
      <c r="J24" s="15" t="str">
        <f>IF(F25="","",ROUND(AVERAGE(F25:F28)*2,0)/2)</f>
        <v/>
      </c>
      <c r="L24" s="16" t="str">
        <f>IF(J24="","",ROUND(25%*J24+50%*J30+25%*J38,1))</f>
        <v/>
      </c>
      <c r="N24" s="17"/>
    </row>
    <row r="25" spans="1:14" x14ac:dyDescent="0.25">
      <c r="A25" s="33"/>
      <c r="C25" s="37" t="s">
        <v>19</v>
      </c>
      <c r="E25" s="38" t="s">
        <v>14</v>
      </c>
      <c r="F25" s="56"/>
      <c r="J25" s="39"/>
      <c r="L25" s="16"/>
      <c r="N25" s="17"/>
    </row>
    <row r="26" spans="1:14" x14ac:dyDescent="0.25">
      <c r="A26" s="33"/>
      <c r="C26" s="37"/>
      <c r="E26" s="38" t="s">
        <v>15</v>
      </c>
      <c r="F26" s="56"/>
      <c r="J26" s="39"/>
      <c r="L26" s="16"/>
      <c r="N26" s="17"/>
    </row>
    <row r="27" spans="1:14" x14ac:dyDescent="0.25">
      <c r="A27" s="33"/>
      <c r="C27" s="37"/>
      <c r="E27" s="38" t="s">
        <v>16</v>
      </c>
      <c r="F27" s="56"/>
      <c r="J27" s="39"/>
      <c r="L27" s="16"/>
      <c r="N27" s="17"/>
    </row>
    <row r="28" spans="1:14" x14ac:dyDescent="0.25">
      <c r="A28" s="33"/>
      <c r="C28" s="40"/>
      <c r="E28" s="38" t="s">
        <v>17</v>
      </c>
      <c r="F28" s="56"/>
      <c r="J28" s="22"/>
      <c r="L28" s="16"/>
      <c r="N28" s="17"/>
    </row>
    <row r="29" spans="1:14" x14ac:dyDescent="0.25">
      <c r="A29" s="33"/>
      <c r="J29" s="23"/>
      <c r="L29" s="16"/>
      <c r="N29" s="17"/>
    </row>
    <row r="30" spans="1:14" ht="30" x14ac:dyDescent="0.25">
      <c r="A30" s="33"/>
      <c r="C30" s="41" t="s">
        <v>32</v>
      </c>
      <c r="E30" s="42" t="s">
        <v>14</v>
      </c>
      <c r="F30" s="42" t="s">
        <v>15</v>
      </c>
      <c r="G30" s="42" t="s">
        <v>16</v>
      </c>
      <c r="H30" s="42" t="s">
        <v>17</v>
      </c>
      <c r="J30" s="25" t="str">
        <f>IF(E36="","",ROUND(AVERAGE(E36:H36)*2,0)/2)</f>
        <v/>
      </c>
      <c r="L30" s="16"/>
      <c r="N30" s="17"/>
    </row>
    <row r="31" spans="1:14" x14ac:dyDescent="0.25">
      <c r="A31" s="33"/>
      <c r="C31" s="43" t="s">
        <v>20</v>
      </c>
      <c r="E31" s="57"/>
      <c r="F31" s="57"/>
      <c r="G31" s="57"/>
      <c r="H31" s="57"/>
      <c r="J31" s="39"/>
      <c r="L31" s="16"/>
      <c r="N31" s="17"/>
    </row>
    <row r="32" spans="1:14" x14ac:dyDescent="0.25">
      <c r="A32" s="33"/>
      <c r="C32" s="45" t="s">
        <v>21</v>
      </c>
      <c r="E32" s="57"/>
      <c r="F32" s="57"/>
      <c r="G32" s="57"/>
      <c r="H32" s="57"/>
      <c r="J32" s="39"/>
      <c r="L32" s="16"/>
      <c r="N32" s="17"/>
    </row>
    <row r="33" spans="1:14" x14ac:dyDescent="0.25">
      <c r="A33" s="33"/>
      <c r="C33" s="45" t="s">
        <v>22</v>
      </c>
      <c r="E33" s="57"/>
      <c r="F33" s="57"/>
      <c r="G33" s="57"/>
      <c r="H33" s="57"/>
      <c r="J33" s="39"/>
      <c r="L33" s="16"/>
      <c r="N33" s="17"/>
    </row>
    <row r="34" spans="1:14" x14ac:dyDescent="0.25">
      <c r="A34" s="33"/>
      <c r="C34" s="43" t="s">
        <v>23</v>
      </c>
      <c r="E34" s="57"/>
      <c r="F34" s="44"/>
      <c r="G34" s="44" t="s">
        <v>25</v>
      </c>
      <c r="H34" s="44" t="s">
        <v>25</v>
      </c>
      <c r="J34" s="39"/>
      <c r="L34" s="16"/>
      <c r="N34" s="17"/>
    </row>
    <row r="35" spans="1:14" x14ac:dyDescent="0.25">
      <c r="A35" s="33"/>
      <c r="C35" s="46" t="s">
        <v>24</v>
      </c>
      <c r="E35" s="57"/>
      <c r="F35" s="57"/>
      <c r="G35" s="57"/>
      <c r="H35" s="57"/>
      <c r="J35" s="39"/>
      <c r="L35" s="16"/>
      <c r="N35" s="17"/>
    </row>
    <row r="36" spans="1:14" x14ac:dyDescent="0.25">
      <c r="A36" s="33"/>
      <c r="C36" s="47" t="s">
        <v>37</v>
      </c>
      <c r="E36" s="44" t="str">
        <f>IF(E31="","",ROUND(AVERAGE(E31:E35)*2,0)/2)</f>
        <v/>
      </c>
      <c r="F36" s="44" t="str">
        <f t="shared" ref="F36:H36" si="0">IF(F31="","",ROUND(AVERAGE(F31:F35)*2,0)/2)</f>
        <v/>
      </c>
      <c r="G36" s="44" t="str">
        <f t="shared" si="0"/>
        <v/>
      </c>
      <c r="H36" s="44" t="str">
        <f t="shared" si="0"/>
        <v/>
      </c>
      <c r="J36" s="22"/>
      <c r="L36" s="16"/>
      <c r="N36" s="17"/>
    </row>
    <row r="37" spans="1:14" x14ac:dyDescent="0.25">
      <c r="A37" s="33"/>
      <c r="J37" s="23"/>
      <c r="L37" s="16"/>
      <c r="N37" s="17"/>
    </row>
    <row r="38" spans="1:14" x14ac:dyDescent="0.25">
      <c r="A38" s="33"/>
      <c r="C38" s="48" t="s">
        <v>26</v>
      </c>
      <c r="J38" s="25" t="str">
        <f>IF(F39="","",ROUND(AVERAGE(F39:F40)*2,0)/2)</f>
        <v/>
      </c>
      <c r="L38" s="16"/>
      <c r="N38" s="17"/>
    </row>
    <row r="39" spans="1:14" x14ac:dyDescent="0.25">
      <c r="A39" s="33"/>
      <c r="C39" s="49" t="s">
        <v>29</v>
      </c>
      <c r="E39" s="38" t="s">
        <v>27</v>
      </c>
      <c r="F39" s="56"/>
      <c r="J39" s="39"/>
      <c r="L39" s="16"/>
      <c r="N39" s="17"/>
    </row>
    <row r="40" spans="1:14" ht="15.75" thickBot="1" x14ac:dyDescent="0.3">
      <c r="A40" s="35"/>
      <c r="B40" s="30"/>
      <c r="C40" s="50"/>
      <c r="D40" s="30"/>
      <c r="E40" s="51" t="s">
        <v>28</v>
      </c>
      <c r="F40" s="58"/>
      <c r="G40" s="30"/>
      <c r="H40" s="30"/>
      <c r="I40" s="30"/>
      <c r="J40" s="32"/>
      <c r="L40" s="16"/>
      <c r="N40" s="17"/>
    </row>
  </sheetData>
  <sheetProtection password="E9EF" sheet="1" objects="1" scenarios="1"/>
  <mergeCells count="25">
    <mergeCell ref="J21:J22"/>
    <mergeCell ref="E3:H4"/>
    <mergeCell ref="C25:C28"/>
    <mergeCell ref="C39:C40"/>
    <mergeCell ref="A24:A40"/>
    <mergeCell ref="J12:J13"/>
    <mergeCell ref="A6:A13"/>
    <mergeCell ref="A15:A22"/>
    <mergeCell ref="J6:J7"/>
    <mergeCell ref="J3:J4"/>
    <mergeCell ref="J9:J10"/>
    <mergeCell ref="A3:A4"/>
    <mergeCell ref="C3:C4"/>
    <mergeCell ref="N3:N4"/>
    <mergeCell ref="N6:N40"/>
    <mergeCell ref="E6:H13"/>
    <mergeCell ref="J24:J28"/>
    <mergeCell ref="J38:J40"/>
    <mergeCell ref="L3:L4"/>
    <mergeCell ref="L6:L13"/>
    <mergeCell ref="L15:L22"/>
    <mergeCell ref="L24:L40"/>
    <mergeCell ref="J15:J16"/>
    <mergeCell ref="J18:J19"/>
    <mergeCell ref="J30:J36"/>
  </mergeCells>
  <pageMargins left="0.7" right="0.7" top="0.78740157499999996" bottom="0.78740157499999996" header="0.3" footer="0.3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Bührer</dc:creator>
  <cp:lastModifiedBy>Michael Bührer</cp:lastModifiedBy>
  <cp:lastPrinted>2022-08-11T07:41:58Z</cp:lastPrinted>
  <dcterms:created xsi:type="dcterms:W3CDTF">2022-07-30T18:36:58Z</dcterms:created>
  <dcterms:modified xsi:type="dcterms:W3CDTF">2022-08-30T13:02:01Z</dcterms:modified>
</cp:coreProperties>
</file>